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420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P183" i="1" l="1"/>
  <c r="Q183" i="1"/>
  <c r="P184" i="1"/>
  <c r="Q184" i="1"/>
  <c r="P185" i="1"/>
  <c r="Q185" i="1"/>
  <c r="P186" i="1"/>
  <c r="Q186" i="1"/>
  <c r="AX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</calcChain>
</file>

<file path=xl/sharedStrings.xml><?xml version="1.0" encoding="utf-8"?>
<sst xmlns="http://schemas.openxmlformats.org/spreadsheetml/2006/main" count="3284" uniqueCount="823">
  <si>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</si>
  <si>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</si>
  <si>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</si>
  <si>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</si>
  <si>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</si>
  <si>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</si>
  <si>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</si>
  <si>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</si>
  <si>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</si>
  <si>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</si>
  <si>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</si>
  <si>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</si>
  <si>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</si>
  <si>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</si>
  <si>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</si>
  <si>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</si>
  <si>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</si>
  <si>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</si>
  <si>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</si>
  <si>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</si>
  <si>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</si>
  <si>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</si>
  <si>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</si>
  <si>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</si>
  <si>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</si>
  <si>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</si>
  <si>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</si>
  <si>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</si>
  <si>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</si>
  <si>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</si>
  <si>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</si>
  <si>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</si>
  <si>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</si>
  <si>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</si>
  <si>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</si>
  <si>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</si>
  <si>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</si>
  <si>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</si>
  <si>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</si>
  <si>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</si>
  <si>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</si>
  <si>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</si>
  <si>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</si>
  <si>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</si>
  <si>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</si>
  <si>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</si>
  <si>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</si>
  <si>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</si>
  <si>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</si>
  <si>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</si>
  <si>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</si>
  <si>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</si>
  <si>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</si>
  <si>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</si>
  <si>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</si>
  <si>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</si>
  <si>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</si>
  <si>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</si>
  <si>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</si>
  <si>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</si>
  <si>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</si>
  <si>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</si>
  <si>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</si>
  <si>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</si>
  <si>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</si>
  <si>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</si>
  <si>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</si>
  <si>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</si>
  <si>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</si>
  <si>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</si>
  <si>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</si>
  <si>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</si>
  <si>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</si>
  <si>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</si>
  <si>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</si>
  <si>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</si>
  <si>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</si>
  <si>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</si>
  <si>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</si>
  <si>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</si>
  <si>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</si>
  <si>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</si>
  <si>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</si>
  <si>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</si>
  <si>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</si>
  <si>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</si>
  <si>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</si>
  <si>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</si>
  <si>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</si>
  <si>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</si>
  <si>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</si>
  <si>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</si>
  <si>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</si>
  <si>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</si>
  <si>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</si>
  <si>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</si>
  <si>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</si>
  <si>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</si>
  <si>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</si>
  <si>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</si>
  <si>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</si>
  <si>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</si>
  <si>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</si>
  <si>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</si>
  <si>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</si>
  <si>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</si>
  <si>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</si>
  <si>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</si>
  <si>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</si>
  <si>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</si>
  <si>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</si>
  <si>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</si>
  <si>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</si>
  <si>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</si>
  <si>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</si>
  <si>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</si>
  <si>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</si>
  <si>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</si>
  <si>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</si>
  <si>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</si>
  <si>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</si>
  <si>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</si>
  <si>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</si>
  <si>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</si>
  <si>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</si>
  <si>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</si>
  <si>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</si>
  <si>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</si>
  <si>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</si>
  <si>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</si>
  <si>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</si>
  <si>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</si>
  <si>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</si>
  <si>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</si>
  <si>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</si>
  <si>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</si>
  <si>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</si>
  <si>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</si>
  <si>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</si>
  <si>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</si>
  <si>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</si>
  <si>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</si>
  <si>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</si>
  <si>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</si>
  <si>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</si>
  <si>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</si>
  <si>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</si>
  <si>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</si>
  <si>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</si>
  <si>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</si>
  <si>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</si>
  <si>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</si>
  <si>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</si>
  <si>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</si>
  <si>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</si>
  <si>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</si>
  <si>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</si>
  <si>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</si>
  <si>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</si>
  <si>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</si>
  <si>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</si>
  <si>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</si>
  <si>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</si>
  <si>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</si>
  <si>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</si>
  <si>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</si>
  <si>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</si>
  <si>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</si>
  <si>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</si>
  <si>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</si>
  <si>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</si>
  <si>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</si>
  <si>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</si>
  <si>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</si>
  <si>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</si>
  <si>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</si>
  <si>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</si>
  <si>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</si>
  <si>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</si>
  <si>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</si>
  <si>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</si>
  <si>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</si>
  <si>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</si>
  <si>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</si>
  <si>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</si>
  <si>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</si>
  <si>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</si>
  <si>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</si>
  <si>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</si>
  <si>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</si>
  <si>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</si>
  <si>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</si>
  <si>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</si>
  <si>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</si>
  <si>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</si>
  <si>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</si>
  <si>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</si>
  <si>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</si>
  <si>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</si>
  <si>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</si>
  <si>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</si>
  <si>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</si>
  <si>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</si>
  <si>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</si>
  <si>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</si>
  <si>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</si>
  <si>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</si>
  <si>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</si>
  <si>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</si>
  <si>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</si>
  <si>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</si>
  <si>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</si>
  <si>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</si>
  <si>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</si>
  <si>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PRESIDENTE</t>
  </si>
  <si>
    <t>EDILES</t>
  </si>
  <si>
    <t>JOSE CRUZ</t>
  </si>
  <si>
    <t>LAGUNEZ</t>
  </si>
  <si>
    <t>SANCHEZ</t>
  </si>
  <si>
    <t>QUINCENAL</t>
  </si>
  <si>
    <t>SUELDO</t>
  </si>
  <si>
    <t>COMPENSACION</t>
  </si>
  <si>
    <t>NOMINAS Y TESORERIA MUNICIPAL</t>
  </si>
  <si>
    <t>SINDICA UNICA</t>
  </si>
  <si>
    <t>REGIDOR PRIMERO</t>
  </si>
  <si>
    <t>REGIDOR SEGUNDO</t>
  </si>
  <si>
    <t>REGIDOR TERCERO</t>
  </si>
  <si>
    <t>REGIDOR CUARTO</t>
  </si>
  <si>
    <t>SINDICO</t>
  </si>
  <si>
    <t>OLIVIA</t>
  </si>
  <si>
    <t xml:space="preserve">MELCHOR </t>
  </si>
  <si>
    <t>COLORADO</t>
  </si>
  <si>
    <t xml:space="preserve">EDILES </t>
  </si>
  <si>
    <t>LORENZO</t>
  </si>
  <si>
    <t>LOPEZ</t>
  </si>
  <si>
    <t xml:space="preserve">URIEL SAMUEL </t>
  </si>
  <si>
    <t xml:space="preserve">CRUZ </t>
  </si>
  <si>
    <t>ROQUE</t>
  </si>
  <si>
    <t>MARGARITA DE TRIANA</t>
  </si>
  <si>
    <t xml:space="preserve">CARRION </t>
  </si>
  <si>
    <t xml:space="preserve">CARRILLO </t>
  </si>
  <si>
    <t>INOCENCIA DINORATH</t>
  </si>
  <si>
    <t>MORALES</t>
  </si>
  <si>
    <t>ZARRABAL</t>
  </si>
  <si>
    <t xml:space="preserve">QUINCENAL </t>
  </si>
  <si>
    <t xml:space="preserve">SUELDO </t>
  </si>
  <si>
    <t>PESO</t>
  </si>
  <si>
    <t>ASESOR PRESIDENCIA</t>
  </si>
  <si>
    <t>ASESOR</t>
  </si>
  <si>
    <t>PRESIDENCIA MUNICIPAL</t>
  </si>
  <si>
    <t>DORIS</t>
  </si>
  <si>
    <t>RODRIGUEZ</t>
  </si>
  <si>
    <t xml:space="preserve">SECRETARIA </t>
  </si>
  <si>
    <t xml:space="preserve">SECRETARIA PARTICULAR </t>
  </si>
  <si>
    <t>ADRIANA ISABEL</t>
  </si>
  <si>
    <t xml:space="preserve">GUTIERREZ </t>
  </si>
  <si>
    <t>MIRANDA</t>
  </si>
  <si>
    <t>VINCULACION CIUDADANA</t>
  </si>
  <si>
    <t>MARINO</t>
  </si>
  <si>
    <t>DOMINGUEZ</t>
  </si>
  <si>
    <t>ACOSTA</t>
  </si>
  <si>
    <t>AUXILIAR</t>
  </si>
  <si>
    <t xml:space="preserve">PEREZ </t>
  </si>
  <si>
    <t>RONZON</t>
  </si>
  <si>
    <t>MARIA CLEMETINA</t>
  </si>
  <si>
    <t>CHOFER PRESIDENCIA</t>
  </si>
  <si>
    <t>CHOFER</t>
  </si>
  <si>
    <t>JOSE FERNANDO HUGO</t>
  </si>
  <si>
    <t xml:space="preserve">VAZQUEZ </t>
  </si>
  <si>
    <t>PEREZ</t>
  </si>
  <si>
    <t>ASESOR SINDICATURA</t>
  </si>
  <si>
    <t>ASESOR JURIDICO</t>
  </si>
  <si>
    <t>ASESOR FINANCIERO</t>
  </si>
  <si>
    <t>OFNA. DE SINDICATURA</t>
  </si>
  <si>
    <t>JORGE</t>
  </si>
  <si>
    <t>FUENTES</t>
  </si>
  <si>
    <t>MIGUEL</t>
  </si>
  <si>
    <t xml:space="preserve">RAMIREZ </t>
  </si>
  <si>
    <t>NAVARRO</t>
  </si>
  <si>
    <t xml:space="preserve">ARTURO </t>
  </si>
  <si>
    <t>PARRA</t>
  </si>
  <si>
    <t>SANTOYO</t>
  </si>
  <si>
    <t>AMADO</t>
  </si>
  <si>
    <t xml:space="preserve">ALCAZAR </t>
  </si>
  <si>
    <t>SAN MARTIN</t>
  </si>
  <si>
    <t>JURIDICO DEL AYUNTAMIENTO</t>
  </si>
  <si>
    <t>DEP. JURIDICO</t>
  </si>
  <si>
    <t>CARLOS RODOLFO</t>
  </si>
  <si>
    <t>MEJIA</t>
  </si>
  <si>
    <t>MENDOZA</t>
  </si>
  <si>
    <t>ASESOR REGIDURIA</t>
  </si>
  <si>
    <t>ASESOR REGIDURIA 1</t>
  </si>
  <si>
    <t>ASESOR REGIDURIA 2</t>
  </si>
  <si>
    <t>ASESOR REGIDURIA 3</t>
  </si>
  <si>
    <t>ASESOR REGIDURIA 4</t>
  </si>
  <si>
    <t>REGIDURIAS</t>
  </si>
  <si>
    <t>SUGEY LUCIA</t>
  </si>
  <si>
    <t xml:space="preserve">BARRIENTOS </t>
  </si>
  <si>
    <t>FIGUEROA</t>
  </si>
  <si>
    <t>RAFAEL</t>
  </si>
  <si>
    <t>GUTIERREZ</t>
  </si>
  <si>
    <t>ROSARIO</t>
  </si>
  <si>
    <t>HERNANDEZ</t>
  </si>
  <si>
    <t>JOSE LUIS</t>
  </si>
  <si>
    <t xml:space="preserve">ESPINOZA </t>
  </si>
  <si>
    <t>SERNA</t>
  </si>
  <si>
    <t>OLIVAREZ</t>
  </si>
  <si>
    <t>LUIS FELIPE</t>
  </si>
  <si>
    <t xml:space="preserve">PABLO </t>
  </si>
  <si>
    <t xml:space="preserve">ROSAS </t>
  </si>
  <si>
    <t>ALMANZA</t>
  </si>
  <si>
    <t>DARIO</t>
  </si>
  <si>
    <t>ORTEGA</t>
  </si>
  <si>
    <t>GARCIA</t>
  </si>
  <si>
    <t>ROBERTO PABLO</t>
  </si>
  <si>
    <t>BONILLA</t>
  </si>
  <si>
    <t>VAZQUEZ</t>
  </si>
  <si>
    <t>SECRETARIA DEL AYUNTAMIENTO</t>
  </si>
  <si>
    <t>SECRETARÍA</t>
  </si>
  <si>
    <t>OLIVIA CANDELARIA</t>
  </si>
  <si>
    <t xml:space="preserve">LARA  </t>
  </si>
  <si>
    <t>VIVEROS</t>
  </si>
  <si>
    <t>SECRETARIO PARTICULAR</t>
  </si>
  <si>
    <t xml:space="preserve">JOSE ENRIQUE </t>
  </si>
  <si>
    <t>RIOS</t>
  </si>
  <si>
    <t>CONTRALOR</t>
  </si>
  <si>
    <t>CONTRALORIA</t>
  </si>
  <si>
    <t xml:space="preserve">ALEJANDRO </t>
  </si>
  <si>
    <t xml:space="preserve">CORDOBA </t>
  </si>
  <si>
    <t>APOYO TECNICO</t>
  </si>
  <si>
    <t>CANDIDO</t>
  </si>
  <si>
    <t>VILLAMIL</t>
  </si>
  <si>
    <t>VILLAGOMEZ</t>
  </si>
  <si>
    <t>TITULAR UNIDAD DE TRANSPARENCIA</t>
  </si>
  <si>
    <t>OSCAR ANTONIO</t>
  </si>
  <si>
    <t xml:space="preserve">CONTRERAS </t>
  </si>
  <si>
    <t>BUENO</t>
  </si>
  <si>
    <t>SUSANA</t>
  </si>
  <si>
    <t xml:space="preserve">SANCHEZ </t>
  </si>
  <si>
    <t>TITULAR DATOS PERSONALES</t>
  </si>
  <si>
    <t>JEFE DE GOBERNACION</t>
  </si>
  <si>
    <t>GOBERNACION</t>
  </si>
  <si>
    <t xml:space="preserve">MARIO </t>
  </si>
  <si>
    <t>BARRERA</t>
  </si>
  <si>
    <t>CERVANTES</t>
  </si>
  <si>
    <t>OFICIAL MAYOR</t>
  </si>
  <si>
    <t>OFICIALIA</t>
  </si>
  <si>
    <t>FRANCISCO JAVER ARMANDO</t>
  </si>
  <si>
    <t xml:space="preserve">GONZALEZ </t>
  </si>
  <si>
    <t>ENRIQUEZ</t>
  </si>
  <si>
    <t>ENCARGADO DE RECURSOS HUMANOS</t>
  </si>
  <si>
    <t xml:space="preserve">LUIS AUGUSTO </t>
  </si>
  <si>
    <t xml:space="preserve">FLORES </t>
  </si>
  <si>
    <t>MONTERO</t>
  </si>
  <si>
    <t>AUXILIAR DE RECURSOS HUMANOS</t>
  </si>
  <si>
    <t>LETICIA</t>
  </si>
  <si>
    <t>DE LEON</t>
  </si>
  <si>
    <t>RAMIREZ</t>
  </si>
  <si>
    <t>AUXILIAR DE PARQUE VEHICULAR</t>
  </si>
  <si>
    <t xml:space="preserve">RUIZ </t>
  </si>
  <si>
    <t>ORTIZ</t>
  </si>
  <si>
    <t>JEFE DE SERVICIOS GENERALES</t>
  </si>
  <si>
    <t>SERVICIOS GENERALES</t>
  </si>
  <si>
    <t xml:space="preserve">MARIO GONZALO </t>
  </si>
  <si>
    <t xml:space="preserve">ORGAZ </t>
  </si>
  <si>
    <t>LEAL</t>
  </si>
  <si>
    <t>SUBJEFE DE SERVICIOS GENERALES</t>
  </si>
  <si>
    <t>VELADOR CDC</t>
  </si>
  <si>
    <t>VELADOR</t>
  </si>
  <si>
    <t>VELADOR PALACIO MUNICIPAL</t>
  </si>
  <si>
    <t>VELADOR CASA DE LA CULTURA</t>
  </si>
  <si>
    <t xml:space="preserve">VICENTE </t>
  </si>
  <si>
    <t xml:space="preserve">MANUEL </t>
  </si>
  <si>
    <t xml:space="preserve">RIVERA </t>
  </si>
  <si>
    <t>JIMENEZ</t>
  </si>
  <si>
    <t>LUIS ALBERTO</t>
  </si>
  <si>
    <t xml:space="preserve">ANGELICA </t>
  </si>
  <si>
    <t xml:space="preserve">SOSA </t>
  </si>
  <si>
    <t>LUZ</t>
  </si>
  <si>
    <t xml:space="preserve">JOSE EDUARDO </t>
  </si>
  <si>
    <t xml:space="preserve">PULIDO </t>
  </si>
  <si>
    <t>LARA</t>
  </si>
  <si>
    <t xml:space="preserve">REYNA </t>
  </si>
  <si>
    <t>DIAZ</t>
  </si>
  <si>
    <t>VELAZQUEZ</t>
  </si>
  <si>
    <t xml:space="preserve">FRANCISCO </t>
  </si>
  <si>
    <t>MURCIA</t>
  </si>
  <si>
    <t xml:space="preserve">JOSE LUIS </t>
  </si>
  <si>
    <t>ARRIETA</t>
  </si>
  <si>
    <t xml:space="preserve">LUIS </t>
  </si>
  <si>
    <t xml:space="preserve">ELOY </t>
  </si>
  <si>
    <t>FERNANDEZ</t>
  </si>
  <si>
    <t>JEFE DE COMUNICACIÓN SOCIAL</t>
  </si>
  <si>
    <t>COMUNICACIÓN SOCIAL</t>
  </si>
  <si>
    <t>LUNA</t>
  </si>
  <si>
    <t>JESUS</t>
  </si>
  <si>
    <t>ENCARGADO DE INFORMATICA</t>
  </si>
  <si>
    <t>INFORMATICA</t>
  </si>
  <si>
    <t>IBARRA</t>
  </si>
  <si>
    <t>PALMEROS</t>
  </si>
  <si>
    <t>AUXILIAR DE INFORMATICA</t>
  </si>
  <si>
    <t>ERIC ULISES</t>
  </si>
  <si>
    <t xml:space="preserve">ARAGON </t>
  </si>
  <si>
    <t>CARDENAS</t>
  </si>
  <si>
    <t>DIRECTOR DE PROTECCION CIVIL</t>
  </si>
  <si>
    <t>PROTECCION CIVIL</t>
  </si>
  <si>
    <t>JORGE LUIS</t>
  </si>
  <si>
    <t>FACUNDO</t>
  </si>
  <si>
    <t>ROMAN</t>
  </si>
  <si>
    <t xml:space="preserve">QUINTANA </t>
  </si>
  <si>
    <t>ELIZONDO</t>
  </si>
  <si>
    <t>JUAN CARLOS</t>
  </si>
  <si>
    <t>MARTINEZ</t>
  </si>
  <si>
    <t>RIVERA</t>
  </si>
  <si>
    <t>JOSE LINO</t>
  </si>
  <si>
    <t>LEON</t>
  </si>
  <si>
    <t>BOMBEROS</t>
  </si>
  <si>
    <t>COMANDANTE DE BOMBEROS</t>
  </si>
  <si>
    <t>ENRIQUE RAFAEL</t>
  </si>
  <si>
    <t>VILLAGORDOA</t>
  </si>
  <si>
    <t xml:space="preserve">SERGIO ANIBAL </t>
  </si>
  <si>
    <t>CABALLERO</t>
  </si>
  <si>
    <t>LUIS ARTURO</t>
  </si>
  <si>
    <t xml:space="preserve">MARIN </t>
  </si>
  <si>
    <t xml:space="preserve">JOSE ALBERTO </t>
  </si>
  <si>
    <t>MORENO</t>
  </si>
  <si>
    <t>EDSON YAIR</t>
  </si>
  <si>
    <t xml:space="preserve">MALDONADO </t>
  </si>
  <si>
    <t>GRANADOS</t>
  </si>
  <si>
    <t>GERARDO</t>
  </si>
  <si>
    <t>MANAGUA</t>
  </si>
  <si>
    <t>TOSTADO</t>
  </si>
  <si>
    <t>ISAIAS DE JESUS</t>
  </si>
  <si>
    <t xml:space="preserve">TEMIS </t>
  </si>
  <si>
    <t>HECTOR ERNESTO</t>
  </si>
  <si>
    <t>BALDERAS</t>
  </si>
  <si>
    <t>ALBERTO ELIDIER</t>
  </si>
  <si>
    <t xml:space="preserve">LLINAS </t>
  </si>
  <si>
    <t>FONSECA</t>
  </si>
  <si>
    <t xml:space="preserve">EDGAR </t>
  </si>
  <si>
    <t>SALAMANCA</t>
  </si>
  <si>
    <t xml:space="preserve">ROGEL </t>
  </si>
  <si>
    <t>GABRIELA</t>
  </si>
  <si>
    <t>KARLA ITZEL</t>
  </si>
  <si>
    <t>DIRECTOR DE DESARROLLO ECONOMICO</t>
  </si>
  <si>
    <t>CARLOS GABRIEL</t>
  </si>
  <si>
    <t xml:space="preserve">PALMEROS </t>
  </si>
  <si>
    <t>ALARCON</t>
  </si>
  <si>
    <t>AUXILIAR DE COMERCI</t>
  </si>
  <si>
    <t xml:space="preserve">AUXILIAR </t>
  </si>
  <si>
    <t xml:space="preserve">JOSE MANUEL </t>
  </si>
  <si>
    <t>INSPECTOR DE COMERCIO</t>
  </si>
  <si>
    <t xml:space="preserve">AVILA </t>
  </si>
  <si>
    <t>SOUZA</t>
  </si>
  <si>
    <t>AUXILIAR DE TURISMO</t>
  </si>
  <si>
    <t>DERSARROLLO ECONOMICO Y TURISMO</t>
  </si>
  <si>
    <t>HOVED</t>
  </si>
  <si>
    <t>DIRECTOR DE DESARROLLO SOCIAL</t>
  </si>
  <si>
    <t>DESARROLLO SOCIAL</t>
  </si>
  <si>
    <t>GESTOR DE PROYECTOS</t>
  </si>
  <si>
    <t>JEFE DE EDUCACION</t>
  </si>
  <si>
    <t>COORDINADOR DE BIBLIOTECAS</t>
  </si>
  <si>
    <t>BIBLIOTECARIA</t>
  </si>
  <si>
    <t>JEFE DE DEPORTES</t>
  </si>
  <si>
    <t>AUXILIAR (BASQUETBOL)</t>
  </si>
  <si>
    <t>AUXILIAR (ZUMBA)</t>
  </si>
  <si>
    <t>PROGRAMAS FEDERALES</t>
  </si>
  <si>
    <t>AUXILIAR DE PROGRAMAS FEDERALES</t>
  </si>
  <si>
    <t>DIRECTORA INMUJER</t>
  </si>
  <si>
    <t xml:space="preserve">DIRECTOR </t>
  </si>
  <si>
    <t>ENRIQUE</t>
  </si>
  <si>
    <t xml:space="preserve">MURRIETA </t>
  </si>
  <si>
    <t>JACOME</t>
  </si>
  <si>
    <t xml:space="preserve">AMADA </t>
  </si>
  <si>
    <t>AGUILAR</t>
  </si>
  <si>
    <t>MORA</t>
  </si>
  <si>
    <t xml:space="preserve">VICTOR HUGO </t>
  </si>
  <si>
    <t xml:space="preserve">TOBON </t>
  </si>
  <si>
    <t>TORRES</t>
  </si>
  <si>
    <t>DINORAH</t>
  </si>
  <si>
    <t xml:space="preserve">DELGADO </t>
  </si>
  <si>
    <t>GONZALEZ</t>
  </si>
  <si>
    <t xml:space="preserve">ROLANDO </t>
  </si>
  <si>
    <t>GUZMAN</t>
  </si>
  <si>
    <t>ROLON</t>
  </si>
  <si>
    <t xml:space="preserve">ROCIO </t>
  </si>
  <si>
    <t xml:space="preserve">TORREZ </t>
  </si>
  <si>
    <t>EDGAR ARIEL</t>
  </si>
  <si>
    <t>MOGOLLON</t>
  </si>
  <si>
    <t>ADRIANA ERIKA</t>
  </si>
  <si>
    <t xml:space="preserve">RODRIGUEZ </t>
  </si>
  <si>
    <t>JUANA</t>
  </si>
  <si>
    <t>CASAS</t>
  </si>
  <si>
    <t>MENDEZ</t>
  </si>
  <si>
    <t>ALMA ROSA</t>
  </si>
  <si>
    <t>ROSADO</t>
  </si>
  <si>
    <t xml:space="preserve">ABURTO </t>
  </si>
  <si>
    <t>PALACIOS</t>
  </si>
  <si>
    <t>CARMEN YADIRA</t>
  </si>
  <si>
    <t xml:space="preserve">GARCIA </t>
  </si>
  <si>
    <t>UTRERA</t>
  </si>
  <si>
    <t>AUXILIAR JURIDICO</t>
  </si>
  <si>
    <t>GUADALUPE</t>
  </si>
  <si>
    <t>AZAMAR</t>
  </si>
  <si>
    <t>OFICIAL DEL REGISTRO CIVIL</t>
  </si>
  <si>
    <t>OFICIAL REGISTRO CIVIL</t>
  </si>
  <si>
    <t>REGISTRO CIVIL</t>
  </si>
  <si>
    <t xml:space="preserve">MARIO RAUL </t>
  </si>
  <si>
    <t xml:space="preserve">VILLAR </t>
  </si>
  <si>
    <t>DIF</t>
  </si>
  <si>
    <t>DIRECTOR DIF MUNICIPAL</t>
  </si>
  <si>
    <t>DIRECTOR</t>
  </si>
  <si>
    <t>JURIDICO DIF MUNICIPAL</t>
  </si>
  <si>
    <t>JURIDICO</t>
  </si>
  <si>
    <t>ENFERMERO DIF MUNICIPAL</t>
  </si>
  <si>
    <t>ENFERMERO</t>
  </si>
  <si>
    <t>PSCOLOGA DIF</t>
  </si>
  <si>
    <t>PSICOLOGA</t>
  </si>
  <si>
    <t>ADULTO MAYOR</t>
  </si>
  <si>
    <t>POGRAMAS ALIMENTICIOS</t>
  </si>
  <si>
    <t>PROGRAMAS ALIMENTICIOS</t>
  </si>
  <si>
    <t>CHOFER DIF</t>
  </si>
  <si>
    <t>AUXILIAR DIF</t>
  </si>
  <si>
    <t>CAROLINA YOLANDA</t>
  </si>
  <si>
    <t xml:space="preserve">CEBALLOS </t>
  </si>
  <si>
    <t xml:space="preserve">HOYOS </t>
  </si>
  <si>
    <t>ANGEL EMILIO</t>
  </si>
  <si>
    <t>MOCTEZUMA</t>
  </si>
  <si>
    <t>ERNESTO</t>
  </si>
  <si>
    <t xml:space="preserve">ROSA LUZ </t>
  </si>
  <si>
    <t>MEDINA</t>
  </si>
  <si>
    <t>SALAZAR</t>
  </si>
  <si>
    <t>NELLY IDANIA</t>
  </si>
  <si>
    <t>REBOLLEDO</t>
  </si>
  <si>
    <t>NATALIA DE MONSERRAT</t>
  </si>
  <si>
    <t xml:space="preserve">CORTES </t>
  </si>
  <si>
    <t>HUGO JOAO</t>
  </si>
  <si>
    <t>PERALTA</t>
  </si>
  <si>
    <t>ALCAZAR</t>
  </si>
  <si>
    <t>CARLOS ADAN</t>
  </si>
  <si>
    <t>VIVANCO</t>
  </si>
  <si>
    <t>JEFE DE CASA DE CULTURA</t>
  </si>
  <si>
    <t>CULTURA</t>
  </si>
  <si>
    <t>ANTONIO</t>
  </si>
  <si>
    <t xml:space="preserve">CUETO </t>
  </si>
  <si>
    <t>MARIA DE LOS ANGELES</t>
  </si>
  <si>
    <t xml:space="preserve">PAREDES </t>
  </si>
  <si>
    <t>GUILLERMO</t>
  </si>
  <si>
    <t>TRIGUEROS</t>
  </si>
  <si>
    <t>ECOLOGIA Y MEDIO AMBIENTE</t>
  </si>
  <si>
    <t>JAVIER ALFREDO</t>
  </si>
  <si>
    <t xml:space="preserve">CAMPOS </t>
  </si>
  <si>
    <t>DIRECTOR DE ECOLOGIA Y MEDIO AMBIENTE</t>
  </si>
  <si>
    <t>JOSE ADOLFO</t>
  </si>
  <si>
    <t>ESPINOZA</t>
  </si>
  <si>
    <t>HERRERA</t>
  </si>
  <si>
    <t>FRANCISCO</t>
  </si>
  <si>
    <t>SALDAÑA</t>
  </si>
  <si>
    <t>SANTAMARIA</t>
  </si>
  <si>
    <t>ERASMO</t>
  </si>
  <si>
    <t xml:space="preserve">CASAS </t>
  </si>
  <si>
    <t>MARCO ANTONIO</t>
  </si>
  <si>
    <t xml:space="preserve">CUEVAS </t>
  </si>
  <si>
    <t>ARAU</t>
  </si>
  <si>
    <t xml:space="preserve">ALBERTO  </t>
  </si>
  <si>
    <t xml:space="preserve">YSABEL </t>
  </si>
  <si>
    <t xml:space="preserve">VILLALVA </t>
  </si>
  <si>
    <t>IRAN ROXEL</t>
  </si>
  <si>
    <t>MUÑOZ</t>
  </si>
  <si>
    <t>IGNACIO</t>
  </si>
  <si>
    <t>RAUL ANTONIO</t>
  </si>
  <si>
    <t>FREGOSO</t>
  </si>
  <si>
    <t xml:space="preserve">FIDEL </t>
  </si>
  <si>
    <t xml:space="preserve">GRAJEDA </t>
  </si>
  <si>
    <t>ROMERO</t>
  </si>
  <si>
    <t xml:space="preserve">JOSE PABLO </t>
  </si>
  <si>
    <t>BARRADAS</t>
  </si>
  <si>
    <t>ESCOTO</t>
  </si>
  <si>
    <t>MARGARITO</t>
  </si>
  <si>
    <t>ARELLANO</t>
  </si>
  <si>
    <t xml:space="preserve">GUERRERO </t>
  </si>
  <si>
    <t>LAINES</t>
  </si>
  <si>
    <t xml:space="preserve">FERNANDO </t>
  </si>
  <si>
    <t>CAMBAMBIA</t>
  </si>
  <si>
    <t xml:space="preserve">GRACIELA </t>
  </si>
  <si>
    <t>MOLINA</t>
  </si>
  <si>
    <t>DIRECTOR DE LIMPIA PUBLICA</t>
  </si>
  <si>
    <t>SUBDIRECTOR DE LIMPIA PUBLICA</t>
  </si>
  <si>
    <t>SUBDIRECTOR</t>
  </si>
  <si>
    <t>CHOFER DE LIMPIA</t>
  </si>
  <si>
    <t>CAMPANERO DE LIMPIA</t>
  </si>
  <si>
    <t>CAMPANERO</t>
  </si>
  <si>
    <t>RECOLECTOR DE LIMPIA</t>
  </si>
  <si>
    <t>RECOLECTOR</t>
  </si>
  <si>
    <t>BARRENDERO LIMPIA</t>
  </si>
  <si>
    <t>BARRENDERO</t>
  </si>
  <si>
    <t>OCTAVIO</t>
  </si>
  <si>
    <t>MIRNA</t>
  </si>
  <si>
    <t>JOSE ABRAHAM</t>
  </si>
  <si>
    <t>SUAREZ</t>
  </si>
  <si>
    <t>LOYO</t>
  </si>
  <si>
    <t>NABOR</t>
  </si>
  <si>
    <t>MONTES</t>
  </si>
  <si>
    <t>JOSE FELIPE DE JESUS LEON</t>
  </si>
  <si>
    <t>BERMUDEZ</t>
  </si>
  <si>
    <t>ERASTO</t>
  </si>
  <si>
    <t xml:space="preserve">HUGO  </t>
  </si>
  <si>
    <t>ORNELAS</t>
  </si>
  <si>
    <t>DIRECTOR DE SERVICIOS PUBLICOS</t>
  </si>
  <si>
    <t>JEFE DE PARQUES Y JARDINES</t>
  </si>
  <si>
    <t>JEFE</t>
  </si>
  <si>
    <t xml:space="preserve">VICTOR  </t>
  </si>
  <si>
    <t>PEREA</t>
  </si>
  <si>
    <t>FLORES</t>
  </si>
  <si>
    <t xml:space="preserve">ELIGIO </t>
  </si>
  <si>
    <t xml:space="preserve">BERNARDO </t>
  </si>
  <si>
    <t>NOTARIO</t>
  </si>
  <si>
    <t>TRINIDAD</t>
  </si>
  <si>
    <t>JOSE ANGEL</t>
  </si>
  <si>
    <t>ALFONSO</t>
  </si>
  <si>
    <t>GUSTAVO</t>
  </si>
  <si>
    <t>JOAQUIN</t>
  </si>
  <si>
    <t>ROSALES</t>
  </si>
  <si>
    <t>ACEVEDO</t>
  </si>
  <si>
    <t>JEFE DE DESARROLLO URBANO</t>
  </si>
  <si>
    <t>JEFE DE AREA</t>
  </si>
  <si>
    <t>JOSE ANDRES</t>
  </si>
  <si>
    <t>CLEMENTE</t>
  </si>
  <si>
    <t>GALVEZ</t>
  </si>
  <si>
    <t>SUPERVISOR</t>
  </si>
  <si>
    <t>YAMIL</t>
  </si>
  <si>
    <t>AUXILIAR DESARROLLO URBANO</t>
  </si>
  <si>
    <t xml:space="preserve">ADELA </t>
  </si>
  <si>
    <t>MARQUEZ</t>
  </si>
  <si>
    <t>CORTES</t>
  </si>
  <si>
    <t>RICARDO</t>
  </si>
  <si>
    <t>EMMANUEL</t>
  </si>
  <si>
    <t>AVILA</t>
  </si>
  <si>
    <t>JUAN HORACIO</t>
  </si>
  <si>
    <t xml:space="preserve">ZAPATA </t>
  </si>
  <si>
    <t>GIRON</t>
  </si>
  <si>
    <t>JUDITH ANALY</t>
  </si>
  <si>
    <t>PIÑA</t>
  </si>
  <si>
    <t>GERMAN</t>
  </si>
  <si>
    <t>ALVAREZ</t>
  </si>
  <si>
    <t>PANTEONERO</t>
  </si>
  <si>
    <t>ENCARGADA DE PANTEONES</t>
  </si>
  <si>
    <t>JEFE DE ALUMBRADO PUBLICO</t>
  </si>
  <si>
    <t>AUXILIAR DE ALUMBRADO PUBLICO</t>
  </si>
  <si>
    <t>DIRECTOR DE OBRAS</t>
  </si>
  <si>
    <t>OBRAS</t>
  </si>
  <si>
    <t xml:space="preserve">SUPERVISOR DE OBRAS </t>
  </si>
  <si>
    <t>AUXILIAR TECNICO DE OBRAS</t>
  </si>
  <si>
    <t>AUXILIAR TECNICO</t>
  </si>
  <si>
    <t>VENANCIO CARLOS</t>
  </si>
  <si>
    <t xml:space="preserve">BRETON </t>
  </si>
  <si>
    <t>REYES</t>
  </si>
  <si>
    <t>BEATRIZ</t>
  </si>
  <si>
    <t>JABIAN</t>
  </si>
  <si>
    <t>ALFREDO</t>
  </si>
  <si>
    <t>CARLOS ALBERTO</t>
  </si>
  <si>
    <t>TESORERIA</t>
  </si>
  <si>
    <t xml:space="preserve">ARIANA </t>
  </si>
  <si>
    <t>LILIANA</t>
  </si>
  <si>
    <t xml:space="preserve">ANDRADE </t>
  </si>
  <si>
    <t xml:space="preserve">OLGA LILIA </t>
  </si>
  <si>
    <t>GUERRERO</t>
  </si>
  <si>
    <t>DULCE MARLEN</t>
  </si>
  <si>
    <t>SARA BERENICE</t>
  </si>
  <si>
    <t xml:space="preserve">TRIGUEROS </t>
  </si>
  <si>
    <t>GRISSEL</t>
  </si>
  <si>
    <t>MARCELINA</t>
  </si>
  <si>
    <t xml:space="preserve">ALVARADO </t>
  </si>
  <si>
    <t>CARMONA</t>
  </si>
  <si>
    <t>EVARISTO</t>
  </si>
  <si>
    <t>JUVENTINO</t>
  </si>
  <si>
    <t>BECERRA</t>
  </si>
  <si>
    <t>IRMA</t>
  </si>
  <si>
    <t>OLMOS</t>
  </si>
  <si>
    <t>VICTORIA ESTHER</t>
  </si>
  <si>
    <t>GUEVARA</t>
  </si>
  <si>
    <t>CARDEÑA</t>
  </si>
  <si>
    <t>CRESENCIO</t>
  </si>
  <si>
    <t>MUÑIZ</t>
  </si>
  <si>
    <t>JULIO</t>
  </si>
  <si>
    <t xml:space="preserve">CESAR </t>
  </si>
  <si>
    <t>CANO</t>
  </si>
  <si>
    <t>MARIA CRUZ</t>
  </si>
  <si>
    <t>TLAPA</t>
  </si>
  <si>
    <t>CESAR ANTONIO</t>
  </si>
  <si>
    <t>CARAZA</t>
  </si>
  <si>
    <t>ROJAS</t>
  </si>
  <si>
    <t>NORBERTO</t>
  </si>
  <si>
    <t xml:space="preserve">BRAVO </t>
  </si>
  <si>
    <t xml:space="preserve">CARLOS EMILIO </t>
  </si>
  <si>
    <t>JAHZEEL</t>
  </si>
  <si>
    <t>JOSE FERMIN</t>
  </si>
  <si>
    <t>SAMANTHA VIANNEY</t>
  </si>
  <si>
    <t>CASTILLO</t>
  </si>
  <si>
    <t>JULIO CESAR</t>
  </si>
  <si>
    <t xml:space="preserve">GIL </t>
  </si>
  <si>
    <t xml:space="preserve">MARIA LUISA </t>
  </si>
  <si>
    <t xml:space="preserve">LOPEZ </t>
  </si>
  <si>
    <t>PINO</t>
  </si>
  <si>
    <t>LEONARDO</t>
  </si>
  <si>
    <t>OSCAR GUILLERMO</t>
  </si>
  <si>
    <t>NASSAR</t>
  </si>
  <si>
    <t>ALBA</t>
  </si>
  <si>
    <t>CATASTRO</t>
  </si>
  <si>
    <t>JEFA DE CATASTRO</t>
  </si>
  <si>
    <t>JEFA</t>
  </si>
  <si>
    <t>AUXILIAR DE CATASTRO</t>
  </si>
  <si>
    <t>TESORERA</t>
  </si>
  <si>
    <t>CONTABILIDAD</t>
  </si>
  <si>
    <t>AUXILIAR CONTABLE</t>
  </si>
  <si>
    <t>AUXILIAR EGRESOS</t>
  </si>
  <si>
    <t>AUXILIAR INGRESOS</t>
  </si>
  <si>
    <t>JEFA DE INGRESOS</t>
  </si>
  <si>
    <t>COBRADOR DE BALANCIN</t>
  </si>
  <si>
    <t>INSPECTOR DE BARES Y CANTINAS</t>
  </si>
  <si>
    <t>COBRADOR DE COMERCIO</t>
  </si>
  <si>
    <t xml:space="preserve">COBRADOR  </t>
  </si>
  <si>
    <t>COBRADOR LIMPIA PUBLICA</t>
  </si>
  <si>
    <t>JEFE DE ADQUISICIONES</t>
  </si>
  <si>
    <t>AUXILIAR DE ADQUISICIONES</t>
  </si>
  <si>
    <t xml:space="preserve">ANTONIO </t>
  </si>
  <si>
    <t>DESARROLLO MUNICIPAL</t>
  </si>
  <si>
    <t xml:space="preserve">JUAN CARLOS </t>
  </si>
  <si>
    <t xml:space="preserve">MOLINA </t>
  </si>
  <si>
    <t>DUARTE</t>
  </si>
  <si>
    <t>SECRETARIA</t>
  </si>
  <si>
    <t>SECRETARIO</t>
  </si>
  <si>
    <t xml:space="preserve">SECRETARIO  </t>
  </si>
  <si>
    <t>SECRETARIA REGIDURIA</t>
  </si>
  <si>
    <t>SALA DE EDILES</t>
  </si>
  <si>
    <t>ESCRIBIENTE</t>
  </si>
  <si>
    <t>AUXILIAR DE CAJA</t>
  </si>
  <si>
    <t>OBRAS PUBLICAS</t>
  </si>
  <si>
    <t>EDUCACION</t>
  </si>
  <si>
    <t>MAESTRA</t>
  </si>
  <si>
    <t xml:space="preserve">MONTES </t>
  </si>
  <si>
    <t>ADRIANA</t>
  </si>
  <si>
    <t>RAMOS</t>
  </si>
  <si>
    <t>ZEPEDA</t>
  </si>
  <si>
    <t>MARY FRANCIS</t>
  </si>
  <si>
    <t>PEÑA</t>
  </si>
  <si>
    <t xml:space="preserve">RUBI </t>
  </si>
  <si>
    <t xml:space="preserve">REYES </t>
  </si>
  <si>
    <t>INES</t>
  </si>
  <si>
    <t>MEZA</t>
  </si>
  <si>
    <t>DENISSE ARIANA</t>
  </si>
  <si>
    <t xml:space="preserve">FRIAS </t>
  </si>
  <si>
    <t>ZAPATA</t>
  </si>
  <si>
    <t>MINERVA</t>
  </si>
  <si>
    <t>PERDOMO</t>
  </si>
  <si>
    <t>KARINA</t>
  </si>
  <si>
    <t xml:space="preserve">AUREA SOLEDAD </t>
  </si>
  <si>
    <t>SAAVEDRA</t>
  </si>
  <si>
    <t>ELEONORA</t>
  </si>
  <si>
    <t xml:space="preserve">OSCAR </t>
  </si>
  <si>
    <t xml:space="preserve">FENANDEZ </t>
  </si>
  <si>
    <t>CHIQUITO</t>
  </si>
  <si>
    <t xml:space="preserve">HECTOR   </t>
  </si>
  <si>
    <t>NATIVIDAD</t>
  </si>
  <si>
    <t>RIVERO</t>
  </si>
  <si>
    <t xml:space="preserve">ARACELY </t>
  </si>
  <si>
    <t>CAPISTRAN</t>
  </si>
  <si>
    <t>MARIN</t>
  </si>
  <si>
    <t>LOZANO</t>
  </si>
  <si>
    <t>EVENTOS ESPECIALES</t>
  </si>
  <si>
    <t>ALUMBRADO PUBLICO</t>
  </si>
  <si>
    <t xml:space="preserve">HILARIO </t>
  </si>
  <si>
    <t>RUBI DEL CARMEN</t>
  </si>
  <si>
    <t>DIANA ARACELI</t>
  </si>
  <si>
    <t xml:space="preserve">ELIDETH </t>
  </si>
  <si>
    <t>CONDADO</t>
  </si>
  <si>
    <t>AUXILIAR CATASTRO</t>
  </si>
  <si>
    <t>CONDUCTOR DE LIMPIA PUBLICA</t>
  </si>
  <si>
    <t>LIMPIA PUBLICA</t>
  </si>
  <si>
    <t>FELIX</t>
  </si>
  <si>
    <t>CONDUCTOR</t>
  </si>
  <si>
    <t>RUIZ</t>
  </si>
  <si>
    <t>GAUDENCIO</t>
  </si>
  <si>
    <t>ANDRES</t>
  </si>
  <si>
    <t>LORMENDEZ</t>
  </si>
  <si>
    <t>MIGUEL ANGEL</t>
  </si>
  <si>
    <t>AYUDANTE DE CONDUCTOR VEHICULO C</t>
  </si>
  <si>
    <t>JULIAN</t>
  </si>
  <si>
    <t>ABDON SERGIO</t>
  </si>
  <si>
    <t>MAURICIO</t>
  </si>
  <si>
    <t>BLANCO</t>
  </si>
  <si>
    <t>MURRIETA</t>
  </si>
  <si>
    <t xml:space="preserve">GENARO </t>
  </si>
  <si>
    <t xml:space="preserve">MORENO </t>
  </si>
  <si>
    <t>CONTRERAS</t>
  </si>
  <si>
    <t>BARRENDERA</t>
  </si>
  <si>
    <t xml:space="preserve">CECILIA </t>
  </si>
  <si>
    <t>JARDINERO</t>
  </si>
  <si>
    <t>PARQUES Y JARDINES</t>
  </si>
  <si>
    <t>YAZMANI</t>
  </si>
  <si>
    <t>MOTA</t>
  </si>
  <si>
    <t>INTENDENCIA</t>
  </si>
  <si>
    <t xml:space="preserve">YANET </t>
  </si>
  <si>
    <t>GEORGINA</t>
  </si>
  <si>
    <t xml:space="preserve">LOURDES </t>
  </si>
  <si>
    <t xml:space="preserve">CADENA </t>
  </si>
  <si>
    <t>ALAN FERNANDO</t>
  </si>
  <si>
    <t>CASTELLANOS</t>
  </si>
  <si>
    <t>RUFINA</t>
  </si>
  <si>
    <t>DIRECCION DE TURISMO</t>
  </si>
  <si>
    <t>GABRIELA NOEMY</t>
  </si>
  <si>
    <t>TRABAJO SOCIAL</t>
  </si>
  <si>
    <t xml:space="preserve">ALMA DELIA </t>
  </si>
  <si>
    <t>BARCENAS</t>
  </si>
  <si>
    <t>ERICKA</t>
  </si>
  <si>
    <t>IVAN DE JESUS</t>
  </si>
  <si>
    <t xml:space="preserve">PLATAS </t>
  </si>
  <si>
    <t>SERVICIOS PUBLICOS</t>
  </si>
  <si>
    <t>GREGORIO</t>
  </si>
  <si>
    <t>EDMUNDO</t>
  </si>
  <si>
    <t>CANASTA BASICA, ESTIMULO POR PUNTUALIDAD, INCENTIVO</t>
  </si>
  <si>
    <t>ESTIMULO POR PUNTUALIDAD</t>
  </si>
  <si>
    <t>ALGUNOS CRITERIOS SE ENCUENTRAN EN BLANCO YA QUE DURANTE DICHO TRIMESTRE NO EXISTIERON MOVIMIENTOS.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</si>
</sst>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Alignment="1"/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0" applyFont="1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23"/>
  <sheetViews>
    <sheetView tabSelected="1" topLeftCell="CL2" zoomScale="80" zoomScaleNormal="80" workbookViewId="0">
      <pane ySplit="6" topLeftCell="A207" activePane="bottomLeft" state="frozen"/>
      <selection activeCell="A2" sqref="A2"/>
      <selection pane="bottomLeft" activeCell="CO224" sqref="A224:CO2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62.42578125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9.7109375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7" t="s">
        <v>107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2018</v>
      </c>
      <c r="B8" s="3">
        <v>43101</v>
      </c>
      <c r="C8" s="3">
        <v>43190</v>
      </c>
      <c r="D8" t="s">
        <v>201</v>
      </c>
      <c r="F8" s="9" t="s">
        <v>213</v>
      </c>
      <c r="G8" s="9" t="s">
        <v>214</v>
      </c>
      <c r="H8" s="9" t="s">
        <v>215</v>
      </c>
      <c r="I8" s="10" t="s">
        <v>216</v>
      </c>
      <c r="J8" s="10" t="s">
        <v>217</v>
      </c>
      <c r="K8" s="10" t="s">
        <v>218</v>
      </c>
      <c r="L8" t="s">
        <v>212</v>
      </c>
      <c r="M8" s="9">
        <v>96198.399999999994</v>
      </c>
      <c r="N8">
        <v>70000</v>
      </c>
      <c r="P8">
        <v>12000</v>
      </c>
      <c r="Q8">
        <v>12000</v>
      </c>
      <c r="R8" t="s">
        <v>219</v>
      </c>
      <c r="U8" t="s">
        <v>220</v>
      </c>
      <c r="V8" s="4">
        <v>72198.399999999994</v>
      </c>
      <c r="W8">
        <v>70000</v>
      </c>
      <c r="X8" t="s">
        <v>219</v>
      </c>
      <c r="Y8" t="s">
        <v>221</v>
      </c>
      <c r="Z8">
        <v>12000</v>
      </c>
      <c r="AA8">
        <v>12000</v>
      </c>
      <c r="AB8" t="s">
        <v>219</v>
      </c>
      <c r="AD8">
        <v>0</v>
      </c>
      <c r="AE8">
        <v>0</v>
      </c>
      <c r="AH8">
        <v>0</v>
      </c>
      <c r="AI8">
        <v>0</v>
      </c>
      <c r="AL8">
        <v>0</v>
      </c>
      <c r="AM8">
        <v>0</v>
      </c>
      <c r="AP8">
        <v>0</v>
      </c>
      <c r="AQ8">
        <v>0</v>
      </c>
      <c r="AT8">
        <v>0</v>
      </c>
      <c r="AU8">
        <v>0</v>
      </c>
      <c r="AX8">
        <v>0</v>
      </c>
      <c r="AY8">
        <v>0</v>
      </c>
      <c r="BB8">
        <v>0</v>
      </c>
      <c r="BC8">
        <v>0</v>
      </c>
      <c r="BE8">
        <v>0</v>
      </c>
      <c r="BF8">
        <v>0</v>
      </c>
      <c r="BH8">
        <v>0</v>
      </c>
      <c r="BI8">
        <v>0</v>
      </c>
      <c r="BK8">
        <v>0</v>
      </c>
      <c r="BM8">
        <v>0</v>
      </c>
      <c r="BN8">
        <v>0</v>
      </c>
      <c r="BP8">
        <v>0</v>
      </c>
      <c r="BQ8">
        <v>0</v>
      </c>
      <c r="BS8" s="9">
        <v>0</v>
      </c>
      <c r="BT8" s="9">
        <v>0</v>
      </c>
      <c r="BV8" s="6">
        <v>0</v>
      </c>
      <c r="BW8" s="6">
        <v>0</v>
      </c>
      <c r="BX8" s="6"/>
      <c r="BY8" s="6">
        <v>0</v>
      </c>
      <c r="BZ8" s="6">
        <v>0</v>
      </c>
      <c r="CB8">
        <v>0</v>
      </c>
      <c r="CC8">
        <v>0</v>
      </c>
      <c r="CF8">
        <v>0</v>
      </c>
      <c r="CG8">
        <v>0</v>
      </c>
      <c r="CK8" t="s">
        <v>246</v>
      </c>
      <c r="CL8" t="s">
        <v>222</v>
      </c>
      <c r="CM8" s="3">
        <v>43189</v>
      </c>
      <c r="CN8" s="3">
        <v>43192</v>
      </c>
      <c r="CO8" t="s">
        <v>822</v>
      </c>
    </row>
    <row r="9" spans="1:93" x14ac:dyDescent="0.25">
      <c r="A9" s="4">
        <v>2018</v>
      </c>
      <c r="B9" s="3">
        <v>43101</v>
      </c>
      <c r="C9" s="3">
        <v>43190</v>
      </c>
      <c r="D9" s="2" t="s">
        <v>201</v>
      </c>
      <c r="F9" s="9" t="s">
        <v>223</v>
      </c>
      <c r="G9" s="9" t="s">
        <v>228</v>
      </c>
      <c r="H9" s="9" t="s">
        <v>215</v>
      </c>
      <c r="I9" s="10" t="s">
        <v>229</v>
      </c>
      <c r="J9" s="10" t="s">
        <v>230</v>
      </c>
      <c r="K9" s="10" t="s">
        <v>231</v>
      </c>
      <c r="L9" t="s">
        <v>211</v>
      </c>
      <c r="M9" s="9">
        <v>81080.460000000006</v>
      </c>
      <c r="N9">
        <v>60000</v>
      </c>
      <c r="P9">
        <v>10000</v>
      </c>
      <c r="Q9">
        <v>10000</v>
      </c>
      <c r="R9" t="s">
        <v>244</v>
      </c>
      <c r="U9" t="s">
        <v>245</v>
      </c>
      <c r="V9" s="4">
        <v>61080.46</v>
      </c>
      <c r="W9">
        <v>60000</v>
      </c>
      <c r="X9" s="9" t="s">
        <v>219</v>
      </c>
      <c r="Y9" t="s">
        <v>221</v>
      </c>
      <c r="Z9">
        <v>10000</v>
      </c>
      <c r="AA9">
        <v>10000</v>
      </c>
      <c r="AB9" t="s">
        <v>219</v>
      </c>
      <c r="AD9">
        <v>0</v>
      </c>
      <c r="AE9">
        <v>0</v>
      </c>
      <c r="AH9">
        <v>0</v>
      </c>
      <c r="AI9">
        <v>0</v>
      </c>
      <c r="AL9">
        <v>0</v>
      </c>
      <c r="AM9">
        <v>0</v>
      </c>
      <c r="AP9">
        <v>0</v>
      </c>
      <c r="AQ9">
        <v>0</v>
      </c>
      <c r="AT9">
        <v>0</v>
      </c>
      <c r="AU9">
        <v>0</v>
      </c>
      <c r="AX9">
        <v>0</v>
      </c>
      <c r="AY9">
        <v>0</v>
      </c>
      <c r="BB9">
        <v>0</v>
      </c>
      <c r="BC9">
        <v>0</v>
      </c>
      <c r="BE9">
        <v>0</v>
      </c>
      <c r="BF9">
        <v>0</v>
      </c>
      <c r="BH9">
        <v>0</v>
      </c>
      <c r="BI9">
        <v>0</v>
      </c>
      <c r="BK9">
        <v>0</v>
      </c>
      <c r="BM9" s="9">
        <v>0</v>
      </c>
      <c r="BN9" s="9">
        <v>0</v>
      </c>
      <c r="BP9">
        <v>0</v>
      </c>
      <c r="BQ9">
        <v>0</v>
      </c>
      <c r="BS9" s="9">
        <v>0</v>
      </c>
      <c r="BT9" s="9">
        <v>0</v>
      </c>
      <c r="BV9" s="6">
        <v>0</v>
      </c>
      <c r="BW9" s="6">
        <v>0</v>
      </c>
      <c r="BX9" s="6"/>
      <c r="BY9" s="6">
        <v>0</v>
      </c>
      <c r="BZ9" s="6">
        <v>0</v>
      </c>
      <c r="CB9">
        <v>0</v>
      </c>
      <c r="CC9">
        <v>0</v>
      </c>
      <c r="CF9">
        <v>0</v>
      </c>
      <c r="CG9">
        <v>0</v>
      </c>
      <c r="CK9" t="s">
        <v>246</v>
      </c>
      <c r="CL9" t="s">
        <v>222</v>
      </c>
      <c r="CM9" s="3">
        <v>43189</v>
      </c>
      <c r="CN9" s="3">
        <v>43192</v>
      </c>
      <c r="CO9" s="16" t="s">
        <v>822</v>
      </c>
    </row>
    <row r="10" spans="1:93" x14ac:dyDescent="0.25">
      <c r="A10" s="4">
        <v>2018</v>
      </c>
      <c r="B10" s="3">
        <v>43101</v>
      </c>
      <c r="C10" s="3">
        <v>43190</v>
      </c>
      <c r="D10" s="2" t="s">
        <v>201</v>
      </c>
      <c r="F10" s="9" t="s">
        <v>224</v>
      </c>
      <c r="G10" s="9" t="s">
        <v>224</v>
      </c>
      <c r="H10" s="9" t="s">
        <v>232</v>
      </c>
      <c r="I10" s="10" t="s">
        <v>233</v>
      </c>
      <c r="J10" s="10" t="s">
        <v>234</v>
      </c>
      <c r="K10" s="10"/>
      <c r="L10" t="s">
        <v>212</v>
      </c>
      <c r="M10" s="9">
        <v>66375.98</v>
      </c>
      <c r="N10">
        <v>50000</v>
      </c>
      <c r="P10">
        <v>8000</v>
      </c>
      <c r="Q10">
        <v>8000</v>
      </c>
      <c r="R10" t="s">
        <v>244</v>
      </c>
      <c r="U10" t="s">
        <v>220</v>
      </c>
      <c r="V10" s="4">
        <v>50375.98</v>
      </c>
      <c r="W10">
        <v>50000</v>
      </c>
      <c r="X10" s="9" t="s">
        <v>219</v>
      </c>
      <c r="Y10" t="s">
        <v>221</v>
      </c>
      <c r="Z10">
        <v>8000</v>
      </c>
      <c r="AA10">
        <v>8000</v>
      </c>
      <c r="AB10" t="s">
        <v>219</v>
      </c>
      <c r="AD10">
        <v>0</v>
      </c>
      <c r="AE10">
        <v>0</v>
      </c>
      <c r="AH10">
        <v>0</v>
      </c>
      <c r="AI10">
        <v>0</v>
      </c>
      <c r="AL10">
        <v>0</v>
      </c>
      <c r="AM10">
        <v>0</v>
      </c>
      <c r="AP10">
        <v>0</v>
      </c>
      <c r="AQ10">
        <v>0</v>
      </c>
      <c r="AT10">
        <v>0</v>
      </c>
      <c r="AU10">
        <v>0</v>
      </c>
      <c r="AX10">
        <v>0</v>
      </c>
      <c r="AY10">
        <v>0</v>
      </c>
      <c r="BB10">
        <v>0</v>
      </c>
      <c r="BC10">
        <v>0</v>
      </c>
      <c r="BE10">
        <v>0</v>
      </c>
      <c r="BF10">
        <v>0</v>
      </c>
      <c r="BH10">
        <v>0</v>
      </c>
      <c r="BI10">
        <v>0</v>
      </c>
      <c r="BK10">
        <v>0</v>
      </c>
      <c r="BM10" s="9">
        <v>0</v>
      </c>
      <c r="BN10" s="9">
        <v>0</v>
      </c>
      <c r="BP10">
        <v>0</v>
      </c>
      <c r="BQ10">
        <v>0</v>
      </c>
      <c r="BS10" s="9">
        <v>0</v>
      </c>
      <c r="BT10" s="9">
        <v>0</v>
      </c>
      <c r="BV10">
        <v>0</v>
      </c>
      <c r="BW10">
        <v>0</v>
      </c>
      <c r="BY10">
        <v>0</v>
      </c>
      <c r="BZ10">
        <v>0</v>
      </c>
      <c r="CB10">
        <v>0</v>
      </c>
      <c r="CC10">
        <v>0</v>
      </c>
      <c r="CF10">
        <v>0</v>
      </c>
      <c r="CG10">
        <v>0</v>
      </c>
      <c r="CK10" t="s">
        <v>246</v>
      </c>
      <c r="CL10" t="s">
        <v>222</v>
      </c>
      <c r="CM10" s="3">
        <v>43189</v>
      </c>
      <c r="CN10" s="3">
        <v>43192</v>
      </c>
      <c r="CO10" s="16" t="s">
        <v>822</v>
      </c>
    </row>
    <row r="11" spans="1:93" x14ac:dyDescent="0.25">
      <c r="A11" s="4">
        <v>2018</v>
      </c>
      <c r="B11" s="3">
        <v>43101</v>
      </c>
      <c r="C11" s="3">
        <v>43190</v>
      </c>
      <c r="D11" s="2" t="s">
        <v>201</v>
      </c>
      <c r="F11" s="9" t="s">
        <v>225</v>
      </c>
      <c r="G11" s="9" t="s">
        <v>225</v>
      </c>
      <c r="H11" s="9" t="s">
        <v>215</v>
      </c>
      <c r="I11" s="10" t="s">
        <v>235</v>
      </c>
      <c r="J11" s="10" t="s">
        <v>236</v>
      </c>
      <c r="K11" s="10" t="s">
        <v>237</v>
      </c>
      <c r="L11" t="s">
        <v>212</v>
      </c>
      <c r="M11" s="9">
        <v>66375.98</v>
      </c>
      <c r="N11">
        <v>50000</v>
      </c>
      <c r="P11">
        <v>8000</v>
      </c>
      <c r="Q11">
        <v>8000</v>
      </c>
      <c r="R11" t="s">
        <v>219</v>
      </c>
      <c r="U11" t="s">
        <v>220</v>
      </c>
      <c r="V11" s="4">
        <v>50375.98</v>
      </c>
      <c r="W11">
        <v>50000</v>
      </c>
      <c r="X11" s="9" t="s">
        <v>219</v>
      </c>
      <c r="Y11" t="s">
        <v>221</v>
      </c>
      <c r="Z11">
        <v>8000</v>
      </c>
      <c r="AA11">
        <v>8000</v>
      </c>
      <c r="AB11" t="s">
        <v>219</v>
      </c>
      <c r="AD11">
        <v>0</v>
      </c>
      <c r="AE11">
        <v>0</v>
      </c>
      <c r="AH11">
        <v>0</v>
      </c>
      <c r="AI11">
        <v>0</v>
      </c>
      <c r="AL11">
        <v>0</v>
      </c>
      <c r="AM11">
        <v>0</v>
      </c>
      <c r="AP11">
        <v>0</v>
      </c>
      <c r="AQ11">
        <v>0</v>
      </c>
      <c r="AT11">
        <v>0</v>
      </c>
      <c r="AU11">
        <v>0</v>
      </c>
      <c r="AX11">
        <v>0</v>
      </c>
      <c r="AY11">
        <v>0</v>
      </c>
      <c r="BB11">
        <v>0</v>
      </c>
      <c r="BC11">
        <v>0</v>
      </c>
      <c r="BE11">
        <v>0</v>
      </c>
      <c r="BF11">
        <v>0</v>
      </c>
      <c r="BH11">
        <v>0</v>
      </c>
      <c r="BI11">
        <v>0</v>
      </c>
      <c r="BK11">
        <v>0</v>
      </c>
      <c r="BM11" s="9">
        <v>0</v>
      </c>
      <c r="BN11" s="9">
        <v>0</v>
      </c>
      <c r="BP11">
        <v>0</v>
      </c>
      <c r="BQ11">
        <v>0</v>
      </c>
      <c r="BS11" s="9">
        <v>0</v>
      </c>
      <c r="BT11" s="9">
        <v>0</v>
      </c>
      <c r="BV11">
        <v>0</v>
      </c>
      <c r="BW11">
        <v>0</v>
      </c>
      <c r="BY11">
        <v>0</v>
      </c>
      <c r="BZ11">
        <v>0</v>
      </c>
      <c r="CB11">
        <v>0</v>
      </c>
      <c r="CC11">
        <v>0</v>
      </c>
      <c r="CF11">
        <v>0</v>
      </c>
      <c r="CG11">
        <v>0</v>
      </c>
      <c r="CK11" t="s">
        <v>246</v>
      </c>
      <c r="CL11" t="s">
        <v>222</v>
      </c>
      <c r="CM11" s="3">
        <v>43189</v>
      </c>
      <c r="CN11" s="3">
        <v>43192</v>
      </c>
      <c r="CO11" s="16" t="s">
        <v>822</v>
      </c>
    </row>
    <row r="12" spans="1:93" x14ac:dyDescent="0.25">
      <c r="A12" s="4">
        <v>2018</v>
      </c>
      <c r="B12" s="3">
        <v>43101</v>
      </c>
      <c r="C12" s="3">
        <v>43190</v>
      </c>
      <c r="D12" s="2" t="s">
        <v>201</v>
      </c>
      <c r="F12" s="9" t="s">
        <v>226</v>
      </c>
      <c r="G12" s="9" t="s">
        <v>226</v>
      </c>
      <c r="H12" s="9" t="s">
        <v>215</v>
      </c>
      <c r="I12" s="10" t="s">
        <v>238</v>
      </c>
      <c r="J12" s="10" t="s">
        <v>239</v>
      </c>
      <c r="K12" s="10" t="s">
        <v>240</v>
      </c>
      <c r="L12" t="s">
        <v>211</v>
      </c>
      <c r="M12" s="9">
        <v>66375.98</v>
      </c>
      <c r="N12">
        <v>50000</v>
      </c>
      <c r="P12">
        <v>8000</v>
      </c>
      <c r="Q12">
        <v>8000</v>
      </c>
      <c r="R12" t="s">
        <v>219</v>
      </c>
      <c r="U12" t="s">
        <v>220</v>
      </c>
      <c r="V12" s="4">
        <v>50375.98</v>
      </c>
      <c r="W12">
        <v>50000</v>
      </c>
      <c r="X12" s="9" t="s">
        <v>219</v>
      </c>
      <c r="Y12" t="s">
        <v>221</v>
      </c>
      <c r="Z12">
        <v>8000</v>
      </c>
      <c r="AA12">
        <v>8000</v>
      </c>
      <c r="AB12" t="s">
        <v>219</v>
      </c>
      <c r="AD12">
        <v>0</v>
      </c>
      <c r="AE12">
        <v>0</v>
      </c>
      <c r="AH12">
        <v>0</v>
      </c>
      <c r="AI12">
        <v>0</v>
      </c>
      <c r="AL12">
        <v>0</v>
      </c>
      <c r="AM12">
        <v>0</v>
      </c>
      <c r="AP12">
        <v>0</v>
      </c>
      <c r="AQ12">
        <v>0</v>
      </c>
      <c r="AT12">
        <v>0</v>
      </c>
      <c r="AU12">
        <v>0</v>
      </c>
      <c r="AX12">
        <v>0</v>
      </c>
      <c r="AY12">
        <v>0</v>
      </c>
      <c r="BB12">
        <v>0</v>
      </c>
      <c r="BC12">
        <v>0</v>
      </c>
      <c r="BE12">
        <v>0</v>
      </c>
      <c r="BF12">
        <v>0</v>
      </c>
      <c r="BH12">
        <v>0</v>
      </c>
      <c r="BI12">
        <v>0</v>
      </c>
      <c r="BK12">
        <v>0</v>
      </c>
      <c r="BM12" s="9">
        <v>0</v>
      </c>
      <c r="BN12" s="9">
        <v>0</v>
      </c>
      <c r="BP12">
        <v>0</v>
      </c>
      <c r="BQ12">
        <v>0</v>
      </c>
      <c r="BS12" s="9">
        <v>0</v>
      </c>
      <c r="BT12" s="9">
        <v>0</v>
      </c>
      <c r="BV12">
        <v>0</v>
      </c>
      <c r="BW12">
        <v>0</v>
      </c>
      <c r="BY12">
        <v>0</v>
      </c>
      <c r="BZ12">
        <v>0</v>
      </c>
      <c r="CB12">
        <v>0</v>
      </c>
      <c r="CC12">
        <v>0</v>
      </c>
      <c r="CF12">
        <v>0</v>
      </c>
      <c r="CG12">
        <v>0</v>
      </c>
      <c r="CK12" t="s">
        <v>246</v>
      </c>
      <c r="CL12" t="s">
        <v>222</v>
      </c>
      <c r="CM12" s="3">
        <v>43189</v>
      </c>
      <c r="CN12" s="3">
        <v>43192</v>
      </c>
      <c r="CO12" s="16" t="s">
        <v>822</v>
      </c>
    </row>
    <row r="13" spans="1:93" x14ac:dyDescent="0.25">
      <c r="A13" s="4">
        <v>2018</v>
      </c>
      <c r="B13" s="3">
        <v>43101</v>
      </c>
      <c r="C13" s="3">
        <v>43190</v>
      </c>
      <c r="D13" s="2" t="s">
        <v>201</v>
      </c>
      <c r="F13" s="9" t="s">
        <v>227</v>
      </c>
      <c r="G13" s="9" t="s">
        <v>227</v>
      </c>
      <c r="H13" s="9" t="s">
        <v>215</v>
      </c>
      <c r="I13" s="10" t="s">
        <v>241</v>
      </c>
      <c r="J13" s="10" t="s">
        <v>242</v>
      </c>
      <c r="K13" s="10" t="s">
        <v>243</v>
      </c>
      <c r="L13" t="s">
        <v>211</v>
      </c>
      <c r="M13" s="9">
        <v>66375.98</v>
      </c>
      <c r="N13">
        <v>50000</v>
      </c>
      <c r="P13">
        <v>8000</v>
      </c>
      <c r="Q13">
        <v>8000</v>
      </c>
      <c r="R13" t="s">
        <v>219</v>
      </c>
      <c r="U13" t="s">
        <v>220</v>
      </c>
      <c r="V13" s="4">
        <v>50375.98</v>
      </c>
      <c r="W13">
        <v>50000</v>
      </c>
      <c r="X13" s="9" t="s">
        <v>219</v>
      </c>
      <c r="Y13" t="s">
        <v>221</v>
      </c>
      <c r="Z13">
        <v>8000</v>
      </c>
      <c r="AA13">
        <v>8000</v>
      </c>
      <c r="AB13" t="s">
        <v>219</v>
      </c>
      <c r="AD13">
        <v>0</v>
      </c>
      <c r="AE13">
        <v>0</v>
      </c>
      <c r="AH13">
        <v>0</v>
      </c>
      <c r="AI13">
        <v>0</v>
      </c>
      <c r="AL13">
        <v>0</v>
      </c>
      <c r="AM13">
        <v>0</v>
      </c>
      <c r="AP13">
        <v>0</v>
      </c>
      <c r="AQ13">
        <v>0</v>
      </c>
      <c r="AT13">
        <v>0</v>
      </c>
      <c r="AU13">
        <v>0</v>
      </c>
      <c r="AX13">
        <v>0</v>
      </c>
      <c r="AY13">
        <v>0</v>
      </c>
      <c r="BB13" s="9">
        <v>0</v>
      </c>
      <c r="BC13" s="9">
        <v>0</v>
      </c>
      <c r="BE13">
        <v>0</v>
      </c>
      <c r="BF13">
        <v>0</v>
      </c>
      <c r="BH13" s="9">
        <v>0</v>
      </c>
      <c r="BI13" s="9">
        <v>0</v>
      </c>
      <c r="BK13" s="9">
        <v>0</v>
      </c>
      <c r="BM13" s="9">
        <v>0</v>
      </c>
      <c r="BN13" s="9">
        <v>0</v>
      </c>
      <c r="BP13">
        <v>0</v>
      </c>
      <c r="BQ13">
        <v>0</v>
      </c>
      <c r="BS13" s="9">
        <v>0</v>
      </c>
      <c r="BT13" s="9">
        <v>0</v>
      </c>
      <c r="BV13" s="9">
        <v>0</v>
      </c>
      <c r="BW13" s="9">
        <v>0</v>
      </c>
      <c r="BY13">
        <v>0</v>
      </c>
      <c r="BZ13">
        <v>0</v>
      </c>
      <c r="CB13">
        <v>0</v>
      </c>
      <c r="CC13">
        <v>0</v>
      </c>
      <c r="CF13" s="9">
        <v>0</v>
      </c>
      <c r="CG13" s="9">
        <v>0</v>
      </c>
      <c r="CK13" t="s">
        <v>246</v>
      </c>
      <c r="CL13" t="s">
        <v>222</v>
      </c>
      <c r="CM13" s="3">
        <v>43189</v>
      </c>
      <c r="CN13" s="3">
        <v>43192</v>
      </c>
      <c r="CO13" s="16" t="s">
        <v>822</v>
      </c>
    </row>
    <row r="14" spans="1:93" x14ac:dyDescent="0.25">
      <c r="A14" s="4">
        <v>2018</v>
      </c>
      <c r="B14" s="3">
        <v>43101</v>
      </c>
      <c r="C14" s="3">
        <v>43190</v>
      </c>
      <c r="D14" t="s">
        <v>208</v>
      </c>
      <c r="F14" s="9" t="s">
        <v>247</v>
      </c>
      <c r="G14" s="9" t="s">
        <v>248</v>
      </c>
      <c r="H14" s="9" t="s">
        <v>249</v>
      </c>
      <c r="I14" s="10" t="s">
        <v>250</v>
      </c>
      <c r="J14" s="10" t="s">
        <v>251</v>
      </c>
      <c r="K14" s="10" t="s">
        <v>251</v>
      </c>
      <c r="L14" t="s">
        <v>212</v>
      </c>
      <c r="M14" s="9">
        <v>37670.519999999997</v>
      </c>
      <c r="N14">
        <v>30000</v>
      </c>
      <c r="P14">
        <v>0</v>
      </c>
      <c r="Q14">
        <v>0</v>
      </c>
      <c r="R14" s="8"/>
      <c r="U14" t="s">
        <v>220</v>
      </c>
      <c r="V14" s="9">
        <v>37670.519999999997</v>
      </c>
      <c r="W14" s="9">
        <v>30000</v>
      </c>
      <c r="X14" s="9" t="s">
        <v>219</v>
      </c>
      <c r="Z14">
        <v>0</v>
      </c>
      <c r="AA14">
        <v>0</v>
      </c>
      <c r="AD14" s="9">
        <v>0</v>
      </c>
      <c r="AE14" s="9">
        <v>0</v>
      </c>
      <c r="AH14" s="9">
        <v>0</v>
      </c>
      <c r="AI14" s="9">
        <v>0</v>
      </c>
      <c r="AL14">
        <v>0</v>
      </c>
      <c r="AM14">
        <v>0</v>
      </c>
      <c r="AP14" s="9">
        <v>0</v>
      </c>
      <c r="AQ14" s="9">
        <v>0</v>
      </c>
      <c r="AT14" s="9">
        <v>0</v>
      </c>
      <c r="AU14" s="9">
        <v>0</v>
      </c>
      <c r="AX14" s="9">
        <v>0</v>
      </c>
      <c r="AY14" s="9">
        <v>0</v>
      </c>
      <c r="BB14" s="9">
        <v>0</v>
      </c>
      <c r="BC14" s="9">
        <v>0</v>
      </c>
      <c r="BE14" s="9">
        <v>0</v>
      </c>
      <c r="BF14" s="9">
        <v>0</v>
      </c>
      <c r="BH14" s="9">
        <v>0</v>
      </c>
      <c r="BI14" s="9">
        <v>0</v>
      </c>
      <c r="BK14" s="9">
        <v>0</v>
      </c>
      <c r="BM14" s="9">
        <v>0</v>
      </c>
      <c r="BN14" s="9">
        <v>0</v>
      </c>
      <c r="BP14" s="9">
        <v>0</v>
      </c>
      <c r="BQ14" s="9">
        <v>0</v>
      </c>
      <c r="BS14" s="9">
        <v>0</v>
      </c>
      <c r="BT14" s="9">
        <v>0</v>
      </c>
      <c r="BV14" s="9">
        <v>0</v>
      </c>
      <c r="BW14" s="9">
        <v>0</v>
      </c>
      <c r="BY14" s="9">
        <v>0</v>
      </c>
      <c r="BZ14" s="9">
        <v>0</v>
      </c>
      <c r="CB14" s="9">
        <v>0</v>
      </c>
      <c r="CC14" s="9">
        <v>0</v>
      </c>
      <c r="CF14" s="9">
        <v>0</v>
      </c>
      <c r="CG14" s="9">
        <v>0</v>
      </c>
      <c r="CK14" t="s">
        <v>246</v>
      </c>
      <c r="CL14" t="s">
        <v>222</v>
      </c>
      <c r="CM14" s="3">
        <v>43189</v>
      </c>
      <c r="CN14" s="3">
        <v>43192</v>
      </c>
      <c r="CO14" s="16" t="s">
        <v>822</v>
      </c>
    </row>
    <row r="15" spans="1:93" x14ac:dyDescent="0.25">
      <c r="A15" s="4">
        <v>2018</v>
      </c>
      <c r="B15" s="3">
        <v>43101</v>
      </c>
      <c r="C15" s="3">
        <v>43190</v>
      </c>
      <c r="D15" s="4" t="s">
        <v>208</v>
      </c>
      <c r="F15" s="9" t="s">
        <v>252</v>
      </c>
      <c r="G15" s="9" t="s">
        <v>253</v>
      </c>
      <c r="H15" s="9" t="s">
        <v>249</v>
      </c>
      <c r="I15" s="10" t="s">
        <v>254</v>
      </c>
      <c r="J15" s="10" t="s">
        <v>255</v>
      </c>
      <c r="K15" s="10" t="s">
        <v>256</v>
      </c>
      <c r="L15" t="s">
        <v>212</v>
      </c>
      <c r="M15" s="9">
        <v>13867.78</v>
      </c>
      <c r="N15">
        <v>12000</v>
      </c>
      <c r="P15">
        <v>0</v>
      </c>
      <c r="Q15">
        <v>0</v>
      </c>
      <c r="R15" s="9"/>
      <c r="U15" s="8" t="s">
        <v>220</v>
      </c>
      <c r="V15" s="9">
        <v>13867.78</v>
      </c>
      <c r="W15" s="9">
        <v>12000</v>
      </c>
      <c r="X15" s="9" t="s">
        <v>219</v>
      </c>
      <c r="Z15" s="13">
        <v>0</v>
      </c>
      <c r="AA15" s="13">
        <v>0</v>
      </c>
      <c r="AD15" s="9">
        <v>0</v>
      </c>
      <c r="AE15" s="9">
        <v>0</v>
      </c>
      <c r="AH15" s="9">
        <v>0</v>
      </c>
      <c r="AI15" s="9">
        <v>0</v>
      </c>
      <c r="AL15" s="9">
        <v>0</v>
      </c>
      <c r="AM15" s="9">
        <v>0</v>
      </c>
      <c r="AP15" s="9">
        <v>0</v>
      </c>
      <c r="AQ15" s="9">
        <v>0</v>
      </c>
      <c r="AT15" s="9">
        <v>0</v>
      </c>
      <c r="AU15" s="9">
        <v>0</v>
      </c>
      <c r="AX15" s="9">
        <v>0</v>
      </c>
      <c r="AY15" s="9">
        <v>0</v>
      </c>
      <c r="BB15" s="9">
        <v>0</v>
      </c>
      <c r="BC15" s="9">
        <v>0</v>
      </c>
      <c r="BE15" s="9">
        <v>0</v>
      </c>
      <c r="BF15" s="9">
        <v>0</v>
      </c>
      <c r="BH15" s="9">
        <v>0</v>
      </c>
      <c r="BI15" s="9">
        <v>0</v>
      </c>
      <c r="BK15" s="9">
        <v>0</v>
      </c>
      <c r="BM15" s="9">
        <v>0</v>
      </c>
      <c r="BN15" s="9">
        <v>0</v>
      </c>
      <c r="BP15" s="9">
        <v>0</v>
      </c>
      <c r="BQ15" s="9">
        <v>0</v>
      </c>
      <c r="BS15" s="9">
        <v>0</v>
      </c>
      <c r="BT15" s="9">
        <v>0</v>
      </c>
      <c r="BV15" s="9">
        <v>0</v>
      </c>
      <c r="BW15" s="9">
        <v>0</v>
      </c>
      <c r="BY15" s="9">
        <v>0</v>
      </c>
      <c r="BZ15" s="9">
        <v>0</v>
      </c>
      <c r="CB15" s="9">
        <v>0</v>
      </c>
      <c r="CC15" s="9">
        <v>0</v>
      </c>
      <c r="CF15" s="9">
        <v>0</v>
      </c>
      <c r="CG15" s="9">
        <v>0</v>
      </c>
      <c r="CK15" s="9" t="s">
        <v>246</v>
      </c>
      <c r="CL15" s="9" t="s">
        <v>222</v>
      </c>
      <c r="CM15" s="3">
        <v>43189</v>
      </c>
      <c r="CN15" s="3">
        <v>43192</v>
      </c>
      <c r="CO15" s="16" t="s">
        <v>822</v>
      </c>
    </row>
    <row r="16" spans="1:93" x14ac:dyDescent="0.25">
      <c r="A16" s="4">
        <v>2018</v>
      </c>
      <c r="B16" s="3">
        <v>43101</v>
      </c>
      <c r="C16" s="3">
        <v>43190</v>
      </c>
      <c r="D16" s="4" t="s">
        <v>208</v>
      </c>
      <c r="F16" s="9" t="s">
        <v>257</v>
      </c>
      <c r="G16" s="9" t="s">
        <v>257</v>
      </c>
      <c r="H16" s="9" t="s">
        <v>249</v>
      </c>
      <c r="I16" s="10" t="s">
        <v>258</v>
      </c>
      <c r="J16" s="10" t="s">
        <v>259</v>
      </c>
      <c r="K16" s="10" t="s">
        <v>260</v>
      </c>
      <c r="L16" t="s">
        <v>211</v>
      </c>
      <c r="M16" s="9">
        <v>13867.78</v>
      </c>
      <c r="N16">
        <v>12000</v>
      </c>
      <c r="P16">
        <v>0</v>
      </c>
      <c r="Q16">
        <v>0</v>
      </c>
      <c r="R16" s="9"/>
      <c r="U16" s="8" t="s">
        <v>220</v>
      </c>
      <c r="V16" s="9">
        <v>13867.78</v>
      </c>
      <c r="W16" s="9">
        <v>12000</v>
      </c>
      <c r="X16" s="9" t="s">
        <v>219</v>
      </c>
      <c r="Z16" s="13">
        <v>0</v>
      </c>
      <c r="AA16" s="13">
        <v>0</v>
      </c>
      <c r="AD16" s="9">
        <v>0</v>
      </c>
      <c r="AE16" s="9">
        <v>0</v>
      </c>
      <c r="AH16" s="9">
        <v>0</v>
      </c>
      <c r="AI16" s="9">
        <v>0</v>
      </c>
      <c r="AL16" s="9">
        <v>0</v>
      </c>
      <c r="AM16" s="9">
        <v>0</v>
      </c>
      <c r="AP16" s="9">
        <v>0</v>
      </c>
      <c r="AQ16" s="9">
        <v>0</v>
      </c>
      <c r="AT16" s="9">
        <v>0</v>
      </c>
      <c r="AU16" s="9">
        <v>0</v>
      </c>
      <c r="AX16" s="9">
        <v>0</v>
      </c>
      <c r="AY16" s="9">
        <v>0</v>
      </c>
      <c r="BB16" s="9">
        <v>0</v>
      </c>
      <c r="BC16" s="9">
        <v>0</v>
      </c>
      <c r="BE16" s="9">
        <v>0</v>
      </c>
      <c r="BF16" s="9">
        <v>0</v>
      </c>
      <c r="BH16" s="9">
        <v>0</v>
      </c>
      <c r="BI16" s="9">
        <v>0</v>
      </c>
      <c r="BK16" s="9">
        <v>0</v>
      </c>
      <c r="BM16" s="9">
        <v>0</v>
      </c>
      <c r="BN16" s="9">
        <v>0</v>
      </c>
      <c r="BP16" s="9">
        <v>0</v>
      </c>
      <c r="BQ16" s="9">
        <v>0</v>
      </c>
      <c r="BS16" s="9">
        <v>0</v>
      </c>
      <c r="BT16" s="9">
        <v>0</v>
      </c>
      <c r="BV16" s="9">
        <v>0</v>
      </c>
      <c r="BW16" s="9">
        <v>0</v>
      </c>
      <c r="BY16" s="9">
        <v>0</v>
      </c>
      <c r="BZ16" s="9">
        <v>0</v>
      </c>
      <c r="CB16" s="9">
        <v>0</v>
      </c>
      <c r="CC16" s="9">
        <v>0</v>
      </c>
      <c r="CF16" s="9">
        <v>0</v>
      </c>
      <c r="CG16" s="9">
        <v>0</v>
      </c>
      <c r="CK16" s="9" t="s">
        <v>246</v>
      </c>
      <c r="CL16" s="9" t="s">
        <v>222</v>
      </c>
      <c r="CM16" s="3">
        <v>43189</v>
      </c>
      <c r="CN16" s="3">
        <v>43192</v>
      </c>
      <c r="CO16" s="16" t="s">
        <v>822</v>
      </c>
    </row>
    <row r="17" spans="1:93" x14ac:dyDescent="0.25">
      <c r="A17" s="4">
        <v>2018</v>
      </c>
      <c r="B17" s="3">
        <v>43101</v>
      </c>
      <c r="C17" s="3">
        <v>43190</v>
      </c>
      <c r="D17" s="4" t="s">
        <v>208</v>
      </c>
      <c r="F17" s="9" t="s">
        <v>261</v>
      </c>
      <c r="G17" s="9" t="s">
        <v>261</v>
      </c>
      <c r="H17" s="9" t="s">
        <v>249</v>
      </c>
      <c r="I17" s="10" t="s">
        <v>264</v>
      </c>
      <c r="J17" s="10" t="s">
        <v>262</v>
      </c>
      <c r="K17" s="10" t="s">
        <v>263</v>
      </c>
      <c r="L17" t="s">
        <v>211</v>
      </c>
      <c r="M17" s="9">
        <v>7280.68</v>
      </c>
      <c r="N17">
        <v>7000</v>
      </c>
      <c r="P17">
        <v>0</v>
      </c>
      <c r="Q17">
        <v>0</v>
      </c>
      <c r="R17" s="9"/>
      <c r="U17" s="8" t="s">
        <v>220</v>
      </c>
      <c r="V17" s="9">
        <v>7280.68</v>
      </c>
      <c r="W17" s="9">
        <v>7000</v>
      </c>
      <c r="X17" s="9" t="s">
        <v>219</v>
      </c>
      <c r="Z17" s="13">
        <v>0</v>
      </c>
      <c r="AA17" s="13">
        <v>0</v>
      </c>
      <c r="AD17" s="9">
        <v>0</v>
      </c>
      <c r="AE17" s="9">
        <v>0</v>
      </c>
      <c r="AH17" s="9">
        <v>0</v>
      </c>
      <c r="AI17" s="9">
        <v>0</v>
      </c>
      <c r="AL17" s="9">
        <v>0</v>
      </c>
      <c r="AM17" s="9">
        <v>0</v>
      </c>
      <c r="AP17" s="9">
        <v>0</v>
      </c>
      <c r="AQ17" s="9">
        <v>0</v>
      </c>
      <c r="AT17" s="9">
        <v>0</v>
      </c>
      <c r="AU17" s="9">
        <v>0</v>
      </c>
      <c r="AX17" s="9">
        <v>0</v>
      </c>
      <c r="AY17" s="9">
        <v>0</v>
      </c>
      <c r="BB17" s="9">
        <v>0</v>
      </c>
      <c r="BC17" s="9">
        <v>0</v>
      </c>
      <c r="BE17" s="9">
        <v>0</v>
      </c>
      <c r="BF17" s="9">
        <v>0</v>
      </c>
      <c r="BH17" s="9">
        <v>0</v>
      </c>
      <c r="BI17" s="9">
        <v>0</v>
      </c>
      <c r="BK17" s="9">
        <v>0</v>
      </c>
      <c r="BM17" s="9">
        <v>0</v>
      </c>
      <c r="BN17" s="9">
        <v>0</v>
      </c>
      <c r="BP17" s="9">
        <v>0</v>
      </c>
      <c r="BQ17" s="9">
        <v>0</v>
      </c>
      <c r="BS17" s="9">
        <v>0</v>
      </c>
      <c r="BT17" s="9">
        <v>0</v>
      </c>
      <c r="BV17" s="9">
        <v>0</v>
      </c>
      <c r="BW17" s="9">
        <v>0</v>
      </c>
      <c r="BY17" s="9">
        <v>0</v>
      </c>
      <c r="BZ17" s="9">
        <v>0</v>
      </c>
      <c r="CB17" s="9">
        <v>0</v>
      </c>
      <c r="CC17" s="9">
        <v>0</v>
      </c>
      <c r="CF17" s="9">
        <v>0</v>
      </c>
      <c r="CG17" s="9">
        <v>0</v>
      </c>
      <c r="CK17" s="9" t="s">
        <v>246</v>
      </c>
      <c r="CL17" s="9" t="s">
        <v>222</v>
      </c>
      <c r="CM17" s="3">
        <v>43189</v>
      </c>
      <c r="CN17" s="3">
        <v>43192</v>
      </c>
      <c r="CO17" s="16" t="s">
        <v>822</v>
      </c>
    </row>
    <row r="18" spans="1:93" x14ac:dyDescent="0.25">
      <c r="A18" s="4">
        <v>2018</v>
      </c>
      <c r="B18" s="3">
        <v>43101</v>
      </c>
      <c r="C18" s="3">
        <v>43190</v>
      </c>
      <c r="D18" s="4" t="s">
        <v>208</v>
      </c>
      <c r="F18" s="9" t="s">
        <v>265</v>
      </c>
      <c r="G18" s="9" t="s">
        <v>266</v>
      </c>
      <c r="H18" s="9" t="s">
        <v>249</v>
      </c>
      <c r="I18" s="10" t="s">
        <v>267</v>
      </c>
      <c r="J18" s="10" t="s">
        <v>268</v>
      </c>
      <c r="K18" s="10" t="s">
        <v>269</v>
      </c>
      <c r="L18" t="s">
        <v>212</v>
      </c>
      <c r="M18" s="9">
        <v>8838.9599999999991</v>
      </c>
      <c r="N18">
        <v>8000</v>
      </c>
      <c r="P18">
        <v>0</v>
      </c>
      <c r="Q18">
        <v>0</v>
      </c>
      <c r="R18" s="9"/>
      <c r="U18" s="8" t="s">
        <v>220</v>
      </c>
      <c r="V18" s="9">
        <v>8838.9599999999991</v>
      </c>
      <c r="W18" s="9">
        <v>8000</v>
      </c>
      <c r="X18" s="9" t="s">
        <v>219</v>
      </c>
      <c r="Z18" s="13">
        <v>0</v>
      </c>
      <c r="AA18" s="13">
        <v>0</v>
      </c>
      <c r="AD18" s="9">
        <v>0</v>
      </c>
      <c r="AE18" s="9">
        <v>0</v>
      </c>
      <c r="AH18" s="9">
        <v>0</v>
      </c>
      <c r="AI18" s="9">
        <v>0</v>
      </c>
      <c r="AL18" s="9">
        <v>0</v>
      </c>
      <c r="AM18" s="9">
        <v>0</v>
      </c>
      <c r="AP18" s="9">
        <v>0</v>
      </c>
      <c r="AQ18" s="9">
        <v>0</v>
      </c>
      <c r="AT18" s="9">
        <v>0</v>
      </c>
      <c r="AU18" s="9">
        <v>0</v>
      </c>
      <c r="AX18" s="9">
        <v>0</v>
      </c>
      <c r="AY18" s="9">
        <v>0</v>
      </c>
      <c r="BB18" s="9">
        <v>0</v>
      </c>
      <c r="BC18" s="9">
        <v>0</v>
      </c>
      <c r="BE18" s="9">
        <v>0</v>
      </c>
      <c r="BF18" s="9">
        <v>0</v>
      </c>
      <c r="BH18" s="9">
        <v>0</v>
      </c>
      <c r="BI18" s="9">
        <v>0</v>
      </c>
      <c r="BK18" s="9">
        <v>0</v>
      </c>
      <c r="BM18" s="9">
        <v>0</v>
      </c>
      <c r="BN18" s="9">
        <v>0</v>
      </c>
      <c r="BP18" s="9">
        <v>0</v>
      </c>
      <c r="BQ18" s="9">
        <v>0</v>
      </c>
      <c r="BS18" s="9">
        <v>0</v>
      </c>
      <c r="BT18" s="9">
        <v>0</v>
      </c>
      <c r="BV18" s="9">
        <v>0</v>
      </c>
      <c r="BW18" s="9">
        <v>0</v>
      </c>
      <c r="BY18" s="9">
        <v>0</v>
      </c>
      <c r="BZ18" s="9">
        <v>0</v>
      </c>
      <c r="CB18" s="9">
        <v>0</v>
      </c>
      <c r="CC18" s="9">
        <v>0</v>
      </c>
      <c r="CF18" s="9">
        <v>0</v>
      </c>
      <c r="CG18" s="9">
        <v>0</v>
      </c>
      <c r="CK18" s="9" t="s">
        <v>246</v>
      </c>
      <c r="CL18" s="9" t="s">
        <v>222</v>
      </c>
      <c r="CM18" s="3">
        <v>43189</v>
      </c>
      <c r="CN18" s="3">
        <v>43192</v>
      </c>
      <c r="CO18" s="16" t="s">
        <v>822</v>
      </c>
    </row>
    <row r="19" spans="1:93" x14ac:dyDescent="0.25">
      <c r="A19" s="4">
        <v>2018</v>
      </c>
      <c r="B19" s="3">
        <v>43101</v>
      </c>
      <c r="C19" s="3">
        <v>43190</v>
      </c>
      <c r="D19" s="4" t="s">
        <v>208</v>
      </c>
      <c r="F19" s="9" t="s">
        <v>511</v>
      </c>
      <c r="G19" s="9" t="s">
        <v>511</v>
      </c>
      <c r="H19" s="9" t="s">
        <v>726</v>
      </c>
      <c r="I19" s="10" t="s">
        <v>727</v>
      </c>
      <c r="J19" s="10" t="s">
        <v>728</v>
      </c>
      <c r="K19" s="10" t="s">
        <v>729</v>
      </c>
      <c r="L19" t="s">
        <v>212</v>
      </c>
      <c r="M19" s="9">
        <v>18954.240000000002</v>
      </c>
      <c r="N19">
        <v>16000</v>
      </c>
      <c r="P19">
        <v>0</v>
      </c>
      <c r="Q19">
        <v>0</v>
      </c>
      <c r="R19" s="9"/>
      <c r="U19" s="8" t="s">
        <v>220</v>
      </c>
      <c r="V19" s="9">
        <v>18954.240000000002</v>
      </c>
      <c r="W19" s="9">
        <v>16000</v>
      </c>
      <c r="X19" s="9" t="s">
        <v>219</v>
      </c>
      <c r="Z19" s="13">
        <v>0</v>
      </c>
      <c r="AA19" s="13">
        <v>0</v>
      </c>
      <c r="AD19" s="9">
        <v>0</v>
      </c>
      <c r="AE19" s="9">
        <v>0</v>
      </c>
      <c r="AH19" s="9">
        <v>0</v>
      </c>
      <c r="AI19" s="9">
        <v>0</v>
      </c>
      <c r="AL19" s="9">
        <v>0</v>
      </c>
      <c r="AM19" s="9">
        <v>0</v>
      </c>
      <c r="AP19" s="9">
        <v>0</v>
      </c>
      <c r="AQ19" s="9">
        <v>0</v>
      </c>
      <c r="AT19" s="9">
        <v>0</v>
      </c>
      <c r="AU19" s="9">
        <v>0</v>
      </c>
      <c r="AX19" s="9">
        <v>0</v>
      </c>
      <c r="AY19" s="9">
        <v>0</v>
      </c>
      <c r="BB19" s="9">
        <v>0</v>
      </c>
      <c r="BC19" s="9">
        <v>0</v>
      </c>
      <c r="BE19" s="9">
        <v>0</v>
      </c>
      <c r="BF19" s="9">
        <v>0</v>
      </c>
      <c r="BH19" s="9">
        <v>0</v>
      </c>
      <c r="BI19" s="9">
        <v>0</v>
      </c>
      <c r="BK19" s="9">
        <v>0</v>
      </c>
      <c r="BM19" s="9">
        <v>0</v>
      </c>
      <c r="BN19" s="9">
        <v>0</v>
      </c>
      <c r="BP19" s="9">
        <v>0</v>
      </c>
      <c r="BQ19" s="9">
        <v>0</v>
      </c>
      <c r="BS19" s="9">
        <v>0</v>
      </c>
      <c r="BT19" s="9">
        <v>0</v>
      </c>
      <c r="BV19" s="9">
        <v>0</v>
      </c>
      <c r="BW19" s="9">
        <v>0</v>
      </c>
      <c r="BY19" s="9">
        <v>0</v>
      </c>
      <c r="BZ19" s="9">
        <v>0</v>
      </c>
      <c r="CB19" s="9">
        <v>0</v>
      </c>
      <c r="CC19" s="9">
        <v>0</v>
      </c>
      <c r="CF19" s="9">
        <v>0</v>
      </c>
      <c r="CG19" s="9">
        <v>0</v>
      </c>
      <c r="CK19" s="9" t="s">
        <v>246</v>
      </c>
      <c r="CL19" s="9" t="s">
        <v>222</v>
      </c>
      <c r="CM19" s="3">
        <v>43189</v>
      </c>
      <c r="CN19" s="3">
        <v>43192</v>
      </c>
      <c r="CO19" s="16" t="s">
        <v>822</v>
      </c>
    </row>
    <row r="20" spans="1:93" x14ac:dyDescent="0.25">
      <c r="A20" s="4">
        <v>2018</v>
      </c>
      <c r="B20" s="3">
        <v>43101</v>
      </c>
      <c r="C20" s="3">
        <v>43190</v>
      </c>
      <c r="D20" s="4" t="s">
        <v>208</v>
      </c>
      <c r="F20" s="9" t="s">
        <v>271</v>
      </c>
      <c r="G20" s="9" t="s">
        <v>270</v>
      </c>
      <c r="H20" s="9" t="s">
        <v>273</v>
      </c>
      <c r="I20" s="10" t="s">
        <v>274</v>
      </c>
      <c r="J20" s="10" t="s">
        <v>275</v>
      </c>
      <c r="K20" s="10" t="s">
        <v>259</v>
      </c>
      <c r="L20" t="s">
        <v>212</v>
      </c>
      <c r="M20" s="9">
        <v>18954.240000000002</v>
      </c>
      <c r="N20">
        <v>16000</v>
      </c>
      <c r="P20">
        <v>0</v>
      </c>
      <c r="Q20">
        <v>0</v>
      </c>
      <c r="R20" s="9"/>
      <c r="U20" s="8" t="s">
        <v>220</v>
      </c>
      <c r="V20" s="9">
        <v>18954.240000000002</v>
      </c>
      <c r="W20" s="9">
        <v>16000</v>
      </c>
      <c r="X20" s="9" t="s">
        <v>219</v>
      </c>
      <c r="Z20" s="13">
        <v>0</v>
      </c>
      <c r="AA20" s="13">
        <v>0</v>
      </c>
      <c r="AD20" s="9">
        <v>0</v>
      </c>
      <c r="AE20" s="9">
        <v>0</v>
      </c>
      <c r="AH20" s="9">
        <v>0</v>
      </c>
      <c r="AI20" s="9">
        <v>0</v>
      </c>
      <c r="AL20" s="9">
        <v>0</v>
      </c>
      <c r="AM20" s="9">
        <v>0</v>
      </c>
      <c r="AP20" s="9">
        <v>0</v>
      </c>
      <c r="AQ20" s="9">
        <v>0</v>
      </c>
      <c r="AT20" s="9">
        <v>0</v>
      </c>
      <c r="AU20" s="9">
        <v>0</v>
      </c>
      <c r="AX20" s="9">
        <v>0</v>
      </c>
      <c r="AY20" s="9">
        <v>0</v>
      </c>
      <c r="BB20" s="9">
        <v>0</v>
      </c>
      <c r="BC20" s="9">
        <v>0</v>
      </c>
      <c r="BE20" s="9">
        <v>0</v>
      </c>
      <c r="BF20" s="9">
        <v>0</v>
      </c>
      <c r="BH20" s="9">
        <v>0</v>
      </c>
      <c r="BI20" s="9">
        <v>0</v>
      </c>
      <c r="BK20" s="9">
        <v>0</v>
      </c>
      <c r="BM20" s="9">
        <v>0</v>
      </c>
      <c r="BN20" s="9">
        <v>0</v>
      </c>
      <c r="BP20" s="9">
        <v>0</v>
      </c>
      <c r="BQ20" s="9">
        <v>0</v>
      </c>
      <c r="BS20" s="9">
        <v>0</v>
      </c>
      <c r="BT20" s="9">
        <v>0</v>
      </c>
      <c r="BV20" s="9">
        <v>0</v>
      </c>
      <c r="BW20" s="9">
        <v>0</v>
      </c>
      <c r="BY20" s="9">
        <v>0</v>
      </c>
      <c r="BZ20" s="9">
        <v>0</v>
      </c>
      <c r="CB20" s="9">
        <v>0</v>
      </c>
      <c r="CC20" s="9">
        <v>0</v>
      </c>
      <c r="CF20" s="9">
        <v>0</v>
      </c>
      <c r="CG20" s="9">
        <v>0</v>
      </c>
      <c r="CK20" s="9" t="s">
        <v>246</v>
      </c>
      <c r="CL20" s="9" t="s">
        <v>222</v>
      </c>
      <c r="CM20" s="3">
        <v>43189</v>
      </c>
      <c r="CN20" s="3">
        <v>43192</v>
      </c>
      <c r="CO20" s="16" t="s">
        <v>822</v>
      </c>
    </row>
    <row r="21" spans="1:93" x14ac:dyDescent="0.25">
      <c r="A21" s="4">
        <v>2018</v>
      </c>
      <c r="B21" s="3">
        <v>43101</v>
      </c>
      <c r="C21" s="3">
        <v>43190</v>
      </c>
      <c r="D21" s="4" t="s">
        <v>208</v>
      </c>
      <c r="F21" s="9" t="s">
        <v>272</v>
      </c>
      <c r="G21" s="9" t="s">
        <v>270</v>
      </c>
      <c r="H21" s="9" t="s">
        <v>273</v>
      </c>
      <c r="I21" s="10" t="s">
        <v>276</v>
      </c>
      <c r="J21" s="10" t="s">
        <v>277</v>
      </c>
      <c r="K21" s="10" t="s">
        <v>278</v>
      </c>
      <c r="L21" t="s">
        <v>212</v>
      </c>
      <c r="M21" s="9">
        <v>18954.240000000002</v>
      </c>
      <c r="N21" s="6">
        <v>16000</v>
      </c>
      <c r="P21">
        <v>0</v>
      </c>
      <c r="Q21">
        <v>0</v>
      </c>
      <c r="R21" s="9"/>
      <c r="U21" s="8" t="s">
        <v>220</v>
      </c>
      <c r="V21" s="9">
        <v>18954.240000000002</v>
      </c>
      <c r="W21" s="6">
        <v>16000</v>
      </c>
      <c r="X21" s="9" t="s">
        <v>219</v>
      </c>
      <c r="Z21" s="13">
        <v>0</v>
      </c>
      <c r="AA21" s="13">
        <v>0</v>
      </c>
      <c r="AD21" s="9">
        <v>0</v>
      </c>
      <c r="AE21" s="9">
        <v>0</v>
      </c>
      <c r="AH21" s="9">
        <v>0</v>
      </c>
      <c r="AI21" s="9">
        <v>0</v>
      </c>
      <c r="AL21" s="9">
        <v>0</v>
      </c>
      <c r="AM21" s="9">
        <v>0</v>
      </c>
      <c r="AP21" s="9">
        <v>0</v>
      </c>
      <c r="AQ21" s="9">
        <v>0</v>
      </c>
      <c r="AT21" s="9">
        <v>0</v>
      </c>
      <c r="AU21" s="9">
        <v>0</v>
      </c>
      <c r="AX21" s="9">
        <v>0</v>
      </c>
      <c r="AY21" s="9">
        <v>0</v>
      </c>
      <c r="BB21" s="9">
        <v>0</v>
      </c>
      <c r="BC21" s="9">
        <v>0</v>
      </c>
      <c r="BE21" s="9">
        <v>0</v>
      </c>
      <c r="BF21" s="9">
        <v>0</v>
      </c>
      <c r="BH21" s="9">
        <v>0</v>
      </c>
      <c r="BI21" s="9">
        <v>0</v>
      </c>
      <c r="BK21" s="9">
        <v>0</v>
      </c>
      <c r="BM21" s="9">
        <v>0</v>
      </c>
      <c r="BN21" s="9">
        <v>0</v>
      </c>
      <c r="BP21" s="9">
        <v>0</v>
      </c>
      <c r="BQ21" s="9">
        <v>0</v>
      </c>
      <c r="BS21" s="9">
        <v>0</v>
      </c>
      <c r="BT21" s="9">
        <v>0</v>
      </c>
      <c r="BV21" s="9">
        <v>0</v>
      </c>
      <c r="BW21" s="9">
        <v>0</v>
      </c>
      <c r="BY21" s="9">
        <v>0</v>
      </c>
      <c r="BZ21" s="9">
        <v>0</v>
      </c>
      <c r="CB21" s="9">
        <v>0</v>
      </c>
      <c r="CC21" s="9">
        <v>0</v>
      </c>
      <c r="CF21" s="9">
        <v>0</v>
      </c>
      <c r="CG21" s="9">
        <v>0</v>
      </c>
      <c r="CK21" s="9" t="s">
        <v>246</v>
      </c>
      <c r="CL21" s="9" t="s">
        <v>222</v>
      </c>
      <c r="CM21" s="3">
        <v>43189</v>
      </c>
      <c r="CN21" s="3">
        <v>43192</v>
      </c>
      <c r="CO21" s="16" t="s">
        <v>822</v>
      </c>
    </row>
    <row r="22" spans="1:93" x14ac:dyDescent="0.25">
      <c r="A22" s="4">
        <v>2018</v>
      </c>
      <c r="B22" s="3">
        <v>43101</v>
      </c>
      <c r="C22" s="3">
        <v>43190</v>
      </c>
      <c r="D22" s="4" t="s">
        <v>208</v>
      </c>
      <c r="F22" s="9" t="s">
        <v>261</v>
      </c>
      <c r="G22" s="9" t="s">
        <v>261</v>
      </c>
      <c r="H22" s="9" t="s">
        <v>273</v>
      </c>
      <c r="I22" s="10" t="s">
        <v>279</v>
      </c>
      <c r="J22" s="10" t="s">
        <v>280</v>
      </c>
      <c r="K22" s="10" t="s">
        <v>281</v>
      </c>
      <c r="L22" t="s">
        <v>212</v>
      </c>
      <c r="M22" s="9">
        <v>11324.54</v>
      </c>
      <c r="N22">
        <v>10000</v>
      </c>
      <c r="P22">
        <v>0</v>
      </c>
      <c r="Q22">
        <v>0</v>
      </c>
      <c r="R22" s="9"/>
      <c r="U22" s="8" t="s">
        <v>220</v>
      </c>
      <c r="V22" s="9">
        <v>11324.54</v>
      </c>
      <c r="W22" s="9">
        <v>10000</v>
      </c>
      <c r="X22" s="9" t="s">
        <v>219</v>
      </c>
      <c r="Z22" s="13">
        <v>0</v>
      </c>
      <c r="AA22" s="13">
        <v>0</v>
      </c>
      <c r="AD22" s="9">
        <v>0</v>
      </c>
      <c r="AE22" s="9">
        <v>0</v>
      </c>
      <c r="AH22" s="9">
        <v>0</v>
      </c>
      <c r="AI22" s="9">
        <v>0</v>
      </c>
      <c r="AL22" s="9">
        <v>0</v>
      </c>
      <c r="AM22" s="9">
        <v>0</v>
      </c>
      <c r="AP22" s="9">
        <v>0</v>
      </c>
      <c r="AQ22" s="9">
        <v>0</v>
      </c>
      <c r="AT22" s="9">
        <v>0</v>
      </c>
      <c r="AU22" s="9">
        <v>0</v>
      </c>
      <c r="AX22" s="9">
        <v>0</v>
      </c>
      <c r="AY22" s="9">
        <v>0</v>
      </c>
      <c r="BB22" s="9">
        <v>0</v>
      </c>
      <c r="BC22" s="9">
        <v>0</v>
      </c>
      <c r="BE22" s="9">
        <v>0</v>
      </c>
      <c r="BF22" s="9">
        <v>0</v>
      </c>
      <c r="BH22" s="9">
        <v>0</v>
      </c>
      <c r="BI22" s="9">
        <v>0</v>
      </c>
      <c r="BK22" s="9">
        <v>0</v>
      </c>
      <c r="BM22" s="9">
        <v>0</v>
      </c>
      <c r="BN22" s="9">
        <v>0</v>
      </c>
      <c r="BP22" s="9">
        <v>0</v>
      </c>
      <c r="BQ22" s="9">
        <v>0</v>
      </c>
      <c r="BS22" s="9">
        <v>0</v>
      </c>
      <c r="BT22" s="9">
        <v>0</v>
      </c>
      <c r="BV22" s="9">
        <v>0</v>
      </c>
      <c r="BW22" s="9">
        <v>0</v>
      </c>
      <c r="BY22" s="9">
        <v>0</v>
      </c>
      <c r="BZ22" s="9">
        <v>0</v>
      </c>
      <c r="CB22" s="9">
        <v>0</v>
      </c>
      <c r="CC22" s="9">
        <v>0</v>
      </c>
      <c r="CF22" s="9">
        <v>0</v>
      </c>
      <c r="CG22" s="9">
        <v>0</v>
      </c>
      <c r="CK22" s="9" t="s">
        <v>246</v>
      </c>
      <c r="CL22" s="9" t="s">
        <v>222</v>
      </c>
      <c r="CM22" s="3">
        <v>43189</v>
      </c>
      <c r="CN22" s="3">
        <v>43192</v>
      </c>
      <c r="CO22" s="16" t="s">
        <v>822</v>
      </c>
    </row>
    <row r="23" spans="1:93" x14ac:dyDescent="0.25">
      <c r="A23" s="4">
        <v>2018</v>
      </c>
      <c r="B23" s="3">
        <v>43101</v>
      </c>
      <c r="C23" s="3">
        <v>43190</v>
      </c>
      <c r="D23" s="4" t="s">
        <v>208</v>
      </c>
      <c r="F23" s="9" t="s">
        <v>261</v>
      </c>
      <c r="G23" s="9" t="s">
        <v>261</v>
      </c>
      <c r="H23" s="9" t="s">
        <v>273</v>
      </c>
      <c r="I23" s="10" t="s">
        <v>282</v>
      </c>
      <c r="J23" s="10" t="s">
        <v>283</v>
      </c>
      <c r="K23" s="10" t="s">
        <v>284</v>
      </c>
      <c r="L23" t="s">
        <v>212</v>
      </c>
      <c r="M23" s="9">
        <v>8838.9599999999991</v>
      </c>
      <c r="N23">
        <v>8000</v>
      </c>
      <c r="P23">
        <v>0</v>
      </c>
      <c r="Q23">
        <v>0</v>
      </c>
      <c r="R23" s="9"/>
      <c r="U23" s="8" t="s">
        <v>220</v>
      </c>
      <c r="V23" s="9">
        <v>8838.9599999999991</v>
      </c>
      <c r="W23" s="9">
        <v>8000</v>
      </c>
      <c r="X23" s="9" t="s">
        <v>219</v>
      </c>
      <c r="Z23" s="13">
        <v>0</v>
      </c>
      <c r="AA23" s="13">
        <v>0</v>
      </c>
      <c r="AD23" s="9">
        <v>0</v>
      </c>
      <c r="AE23" s="9">
        <v>0</v>
      </c>
      <c r="AH23" s="9">
        <v>0</v>
      </c>
      <c r="AI23" s="9">
        <v>0</v>
      </c>
      <c r="AL23" s="9">
        <v>0</v>
      </c>
      <c r="AM23" s="9">
        <v>0</v>
      </c>
      <c r="AP23" s="9">
        <v>0</v>
      </c>
      <c r="AQ23" s="9">
        <v>0</v>
      </c>
      <c r="AT23" s="9">
        <v>0</v>
      </c>
      <c r="AU23" s="9">
        <v>0</v>
      </c>
      <c r="AX23" s="9">
        <v>0</v>
      </c>
      <c r="AY23" s="9">
        <v>0</v>
      </c>
      <c r="BB23" s="9">
        <v>0</v>
      </c>
      <c r="BC23" s="9">
        <v>0</v>
      </c>
      <c r="BE23" s="9">
        <v>0</v>
      </c>
      <c r="BF23" s="9">
        <v>0</v>
      </c>
      <c r="BH23" s="9">
        <v>0</v>
      </c>
      <c r="BI23" s="9">
        <v>0</v>
      </c>
      <c r="BK23" s="9">
        <v>0</v>
      </c>
      <c r="BM23" s="9">
        <v>0</v>
      </c>
      <c r="BN23" s="9">
        <v>0</v>
      </c>
      <c r="BP23" s="9">
        <v>0</v>
      </c>
      <c r="BQ23" s="9">
        <v>0</v>
      </c>
      <c r="BS23" s="9">
        <v>0</v>
      </c>
      <c r="BT23" s="9">
        <v>0</v>
      </c>
      <c r="BV23" s="9">
        <v>0</v>
      </c>
      <c r="BW23" s="9">
        <v>0</v>
      </c>
      <c r="BY23" s="9">
        <v>0</v>
      </c>
      <c r="BZ23" s="9">
        <v>0</v>
      </c>
      <c r="CB23" s="9">
        <v>0</v>
      </c>
      <c r="CC23" s="9">
        <v>0</v>
      </c>
      <c r="CF23" s="9">
        <v>0</v>
      </c>
      <c r="CG23" s="9">
        <v>0</v>
      </c>
      <c r="CK23" s="9" t="s">
        <v>246</v>
      </c>
      <c r="CL23" s="9" t="s">
        <v>222</v>
      </c>
      <c r="CM23" s="3">
        <v>43189</v>
      </c>
      <c r="CN23" s="3">
        <v>43192</v>
      </c>
      <c r="CO23" s="16" t="s">
        <v>822</v>
      </c>
    </row>
    <row r="24" spans="1:93" x14ac:dyDescent="0.25">
      <c r="A24" s="4">
        <v>2018</v>
      </c>
      <c r="B24" s="3">
        <v>43101</v>
      </c>
      <c r="C24" s="3">
        <v>43190</v>
      </c>
      <c r="D24" s="4" t="s">
        <v>208</v>
      </c>
      <c r="F24" s="9" t="s">
        <v>285</v>
      </c>
      <c r="G24" s="9" t="s">
        <v>285</v>
      </c>
      <c r="H24" s="9" t="s">
        <v>286</v>
      </c>
      <c r="I24" s="10" t="s">
        <v>287</v>
      </c>
      <c r="J24" s="10" t="s">
        <v>288</v>
      </c>
      <c r="K24" s="10" t="s">
        <v>289</v>
      </c>
      <c r="L24" t="s">
        <v>212</v>
      </c>
      <c r="M24" s="9">
        <v>18954.240000000002</v>
      </c>
      <c r="N24">
        <v>16000</v>
      </c>
      <c r="P24">
        <v>0</v>
      </c>
      <c r="Q24">
        <v>0</v>
      </c>
      <c r="R24" s="9"/>
      <c r="U24" s="8" t="s">
        <v>220</v>
      </c>
      <c r="V24" s="9">
        <v>18954.240000000002</v>
      </c>
      <c r="W24" s="9">
        <v>16000</v>
      </c>
      <c r="X24" s="9" t="s">
        <v>219</v>
      </c>
      <c r="Z24" s="13">
        <v>0</v>
      </c>
      <c r="AA24" s="13">
        <v>0</v>
      </c>
      <c r="AD24" s="9">
        <v>0</v>
      </c>
      <c r="AE24" s="9">
        <v>0</v>
      </c>
      <c r="AH24" s="9">
        <v>0</v>
      </c>
      <c r="AI24" s="9">
        <v>0</v>
      </c>
      <c r="AL24" s="9">
        <v>0</v>
      </c>
      <c r="AM24" s="9">
        <v>0</v>
      </c>
      <c r="AP24" s="9">
        <v>0</v>
      </c>
      <c r="AQ24" s="9">
        <v>0</v>
      </c>
      <c r="AT24" s="9">
        <v>0</v>
      </c>
      <c r="AU24" s="9">
        <v>0</v>
      </c>
      <c r="AX24" s="9">
        <v>0</v>
      </c>
      <c r="AY24" s="9">
        <v>0</v>
      </c>
      <c r="BB24" s="9">
        <v>0</v>
      </c>
      <c r="BC24" s="9">
        <v>0</v>
      </c>
      <c r="BE24" s="9">
        <v>0</v>
      </c>
      <c r="BF24" s="9">
        <v>0</v>
      </c>
      <c r="BH24" s="9">
        <v>0</v>
      </c>
      <c r="BI24" s="9">
        <v>0</v>
      </c>
      <c r="BK24" s="9">
        <v>0</v>
      </c>
      <c r="BM24" s="9">
        <v>0</v>
      </c>
      <c r="BN24" s="9">
        <v>0</v>
      </c>
      <c r="BP24" s="9">
        <v>0</v>
      </c>
      <c r="BQ24" s="9">
        <v>0</v>
      </c>
      <c r="BS24" s="9">
        <v>0</v>
      </c>
      <c r="BT24" s="9">
        <v>0</v>
      </c>
      <c r="BV24" s="9">
        <v>0</v>
      </c>
      <c r="BW24" s="9">
        <v>0</v>
      </c>
      <c r="BY24" s="9">
        <v>0</v>
      </c>
      <c r="BZ24" s="9">
        <v>0</v>
      </c>
      <c r="CB24" s="9">
        <v>0</v>
      </c>
      <c r="CC24" s="9">
        <v>0</v>
      </c>
      <c r="CF24" s="9">
        <v>0</v>
      </c>
      <c r="CG24" s="9">
        <v>0</v>
      </c>
      <c r="CK24" s="9" t="s">
        <v>246</v>
      </c>
      <c r="CL24" s="9" t="s">
        <v>222</v>
      </c>
      <c r="CM24" s="3">
        <v>43189</v>
      </c>
      <c r="CN24" s="3">
        <v>43192</v>
      </c>
      <c r="CO24" s="16" t="s">
        <v>822</v>
      </c>
    </row>
    <row r="25" spans="1:93" x14ac:dyDescent="0.25">
      <c r="A25" s="4">
        <v>2018</v>
      </c>
      <c r="B25" s="3">
        <v>43101</v>
      </c>
      <c r="C25" s="3">
        <v>43190</v>
      </c>
      <c r="D25" s="4" t="s">
        <v>208</v>
      </c>
      <c r="F25" s="9" t="s">
        <v>290</v>
      </c>
      <c r="G25" s="9" t="s">
        <v>291</v>
      </c>
      <c r="H25" s="9" t="s">
        <v>295</v>
      </c>
      <c r="I25" s="10" t="s">
        <v>296</v>
      </c>
      <c r="J25" s="10" t="s">
        <v>297</v>
      </c>
      <c r="K25" s="10" t="s">
        <v>298</v>
      </c>
      <c r="L25" t="s">
        <v>211</v>
      </c>
      <c r="M25" s="9">
        <v>16411.02</v>
      </c>
      <c r="N25">
        <v>14000</v>
      </c>
      <c r="P25">
        <v>0</v>
      </c>
      <c r="Q25">
        <v>0</v>
      </c>
      <c r="R25" s="9"/>
      <c r="U25" s="8" t="s">
        <v>220</v>
      </c>
      <c r="V25" s="9">
        <v>16411.02</v>
      </c>
      <c r="W25" s="9">
        <v>14000</v>
      </c>
      <c r="X25" s="9" t="s">
        <v>219</v>
      </c>
      <c r="Z25" s="13">
        <v>0</v>
      </c>
      <c r="AA25" s="13">
        <v>0</v>
      </c>
      <c r="AD25" s="9">
        <v>0</v>
      </c>
      <c r="AE25" s="9">
        <v>0</v>
      </c>
      <c r="AH25" s="9">
        <v>0</v>
      </c>
      <c r="AI25" s="9">
        <v>0</v>
      </c>
      <c r="AL25" s="9">
        <v>0</v>
      </c>
      <c r="AM25" s="9">
        <v>0</v>
      </c>
      <c r="AP25" s="9">
        <v>0</v>
      </c>
      <c r="AQ25" s="9">
        <v>0</v>
      </c>
      <c r="AT25" s="9">
        <v>0</v>
      </c>
      <c r="AU25" s="9">
        <v>0</v>
      </c>
      <c r="AX25" s="9">
        <v>0</v>
      </c>
      <c r="AY25" s="9">
        <v>0</v>
      </c>
      <c r="BB25" s="9">
        <v>0</v>
      </c>
      <c r="BC25" s="9">
        <v>0</v>
      </c>
      <c r="BE25" s="9">
        <v>0</v>
      </c>
      <c r="BF25" s="9">
        <v>0</v>
      </c>
      <c r="BH25" s="9">
        <v>0</v>
      </c>
      <c r="BI25" s="9">
        <v>0</v>
      </c>
      <c r="BK25" s="9">
        <v>0</v>
      </c>
      <c r="BM25" s="9">
        <v>0</v>
      </c>
      <c r="BN25" s="9">
        <v>0</v>
      </c>
      <c r="BP25" s="9">
        <v>0</v>
      </c>
      <c r="BQ25" s="9">
        <v>0</v>
      </c>
      <c r="BS25" s="9">
        <v>0</v>
      </c>
      <c r="BT25" s="9">
        <v>0</v>
      </c>
      <c r="BV25" s="9">
        <v>0</v>
      </c>
      <c r="BW25" s="9">
        <v>0</v>
      </c>
      <c r="BY25" s="9">
        <v>0</v>
      </c>
      <c r="BZ25" s="9">
        <v>0</v>
      </c>
      <c r="CB25" s="9">
        <v>0</v>
      </c>
      <c r="CC25" s="9">
        <v>0</v>
      </c>
      <c r="CF25" s="9">
        <v>0</v>
      </c>
      <c r="CG25" s="9">
        <v>0</v>
      </c>
      <c r="CK25" s="9" t="s">
        <v>246</v>
      </c>
      <c r="CL25" s="9" t="s">
        <v>222</v>
      </c>
      <c r="CM25" s="3">
        <v>43189</v>
      </c>
      <c r="CN25" s="3">
        <v>43192</v>
      </c>
      <c r="CO25" s="16" t="s">
        <v>822</v>
      </c>
    </row>
    <row r="26" spans="1:93" x14ac:dyDescent="0.25">
      <c r="A26" s="4">
        <v>2018</v>
      </c>
      <c r="B26" s="3">
        <v>43101</v>
      </c>
      <c r="C26" s="3">
        <v>43190</v>
      </c>
      <c r="D26" s="4" t="s">
        <v>208</v>
      </c>
      <c r="F26" s="9" t="s">
        <v>290</v>
      </c>
      <c r="G26" s="9" t="s">
        <v>291</v>
      </c>
      <c r="H26" s="9" t="s">
        <v>295</v>
      </c>
      <c r="I26" s="10" t="s">
        <v>299</v>
      </c>
      <c r="J26" s="10" t="s">
        <v>268</v>
      </c>
      <c r="K26" s="10" t="s">
        <v>300</v>
      </c>
      <c r="L26" t="s">
        <v>212</v>
      </c>
      <c r="M26" s="9">
        <v>10057.280000000001</v>
      </c>
      <c r="N26" s="4">
        <v>9000</v>
      </c>
      <c r="P26">
        <v>0</v>
      </c>
      <c r="Q26">
        <v>0</v>
      </c>
      <c r="R26" s="9"/>
      <c r="U26" s="8" t="s">
        <v>220</v>
      </c>
      <c r="V26" s="9">
        <v>10057.280000000001</v>
      </c>
      <c r="W26" s="9">
        <v>9000</v>
      </c>
      <c r="X26" s="9" t="s">
        <v>219</v>
      </c>
      <c r="Z26" s="13">
        <v>0</v>
      </c>
      <c r="AA26" s="13">
        <v>0</v>
      </c>
      <c r="AD26" s="9">
        <v>0</v>
      </c>
      <c r="AE26" s="9">
        <v>0</v>
      </c>
      <c r="AH26" s="9">
        <v>0</v>
      </c>
      <c r="AI26" s="9">
        <v>0</v>
      </c>
      <c r="AL26" s="9">
        <v>0</v>
      </c>
      <c r="AM26" s="9">
        <v>0</v>
      </c>
      <c r="AP26" s="9">
        <v>0</v>
      </c>
      <c r="AQ26" s="9">
        <v>0</v>
      </c>
      <c r="AT26" s="9">
        <v>0</v>
      </c>
      <c r="AU26" s="9">
        <v>0</v>
      </c>
      <c r="AX26" s="9">
        <v>0</v>
      </c>
      <c r="AY26" s="9">
        <v>0</v>
      </c>
      <c r="BB26" s="9">
        <v>0</v>
      </c>
      <c r="BC26" s="9">
        <v>0</v>
      </c>
      <c r="BE26" s="9">
        <v>0</v>
      </c>
      <c r="BF26" s="9">
        <v>0</v>
      </c>
      <c r="BH26" s="9">
        <v>0</v>
      </c>
      <c r="BI26" s="9">
        <v>0</v>
      </c>
      <c r="BK26" s="9">
        <v>0</v>
      </c>
      <c r="BM26" s="9">
        <v>0</v>
      </c>
      <c r="BN26" s="9">
        <v>0</v>
      </c>
      <c r="BP26" s="9">
        <v>0</v>
      </c>
      <c r="BQ26" s="9">
        <v>0</v>
      </c>
      <c r="BS26" s="9">
        <v>0</v>
      </c>
      <c r="BT26" s="9">
        <v>0</v>
      </c>
      <c r="BV26" s="9">
        <v>0</v>
      </c>
      <c r="BW26" s="9">
        <v>0</v>
      </c>
      <c r="BY26" s="9">
        <v>0</v>
      </c>
      <c r="BZ26" s="9">
        <v>0</v>
      </c>
      <c r="CB26" s="9">
        <v>0</v>
      </c>
      <c r="CC26" s="9">
        <v>0</v>
      </c>
      <c r="CF26" s="9">
        <v>0</v>
      </c>
      <c r="CG26" s="9">
        <v>0</v>
      </c>
      <c r="CK26" s="9" t="s">
        <v>246</v>
      </c>
      <c r="CL26" s="9" t="s">
        <v>222</v>
      </c>
      <c r="CM26" s="3">
        <v>43189</v>
      </c>
      <c r="CN26" s="3">
        <v>43192</v>
      </c>
      <c r="CO26" s="16" t="s">
        <v>822</v>
      </c>
    </row>
    <row r="27" spans="1:93" x14ac:dyDescent="0.25">
      <c r="A27" s="4">
        <v>2018</v>
      </c>
      <c r="B27" s="3">
        <v>43101</v>
      </c>
      <c r="C27" s="3">
        <v>43190</v>
      </c>
      <c r="D27" s="4" t="s">
        <v>208</v>
      </c>
      <c r="F27" s="9" t="s">
        <v>290</v>
      </c>
      <c r="G27" s="9" t="s">
        <v>292</v>
      </c>
      <c r="H27" s="9" t="s">
        <v>295</v>
      </c>
      <c r="I27" s="10" t="s">
        <v>301</v>
      </c>
      <c r="J27" s="10" t="s">
        <v>302</v>
      </c>
      <c r="K27" s="10" t="s">
        <v>289</v>
      </c>
      <c r="L27" t="s">
        <v>211</v>
      </c>
      <c r="M27" s="9">
        <v>16411.02</v>
      </c>
      <c r="N27" s="4">
        <v>14000</v>
      </c>
      <c r="P27">
        <v>0</v>
      </c>
      <c r="Q27">
        <v>0</v>
      </c>
      <c r="R27" s="9"/>
      <c r="U27" s="8" t="s">
        <v>220</v>
      </c>
      <c r="V27" s="9">
        <v>16411.02</v>
      </c>
      <c r="W27" s="9">
        <v>14000</v>
      </c>
      <c r="X27" s="9" t="s">
        <v>219</v>
      </c>
      <c r="Z27" s="13">
        <v>0</v>
      </c>
      <c r="AA27" s="13">
        <v>0</v>
      </c>
      <c r="AD27" s="9">
        <v>0</v>
      </c>
      <c r="AE27" s="9">
        <v>0</v>
      </c>
      <c r="AH27" s="9">
        <v>0</v>
      </c>
      <c r="AI27" s="9">
        <v>0</v>
      </c>
      <c r="AL27" s="9">
        <v>0</v>
      </c>
      <c r="AM27" s="9">
        <v>0</v>
      </c>
      <c r="AP27" s="9">
        <v>0</v>
      </c>
      <c r="AQ27" s="9">
        <v>0</v>
      </c>
      <c r="AT27" s="9">
        <v>0</v>
      </c>
      <c r="AU27" s="9">
        <v>0</v>
      </c>
      <c r="AX27" s="9">
        <v>0</v>
      </c>
      <c r="AY27" s="9">
        <v>0</v>
      </c>
      <c r="BB27" s="9">
        <v>0</v>
      </c>
      <c r="BC27" s="9">
        <v>0</v>
      </c>
      <c r="BE27" s="9">
        <v>0</v>
      </c>
      <c r="BF27" s="9">
        <v>0</v>
      </c>
      <c r="BH27" s="9">
        <v>0</v>
      </c>
      <c r="BI27" s="9">
        <v>0</v>
      </c>
      <c r="BK27" s="9">
        <v>0</v>
      </c>
      <c r="BM27" s="9">
        <v>0</v>
      </c>
      <c r="BN27" s="9">
        <v>0</v>
      </c>
      <c r="BP27" s="9">
        <v>0</v>
      </c>
      <c r="BQ27" s="9">
        <v>0</v>
      </c>
      <c r="BS27" s="9">
        <v>0</v>
      </c>
      <c r="BT27" s="9">
        <v>0</v>
      </c>
      <c r="BV27" s="9">
        <v>0</v>
      </c>
      <c r="BW27" s="9">
        <v>0</v>
      </c>
      <c r="BY27" s="9">
        <v>0</v>
      </c>
      <c r="BZ27" s="9">
        <v>0</v>
      </c>
      <c r="CB27" s="9">
        <v>0</v>
      </c>
      <c r="CC27" s="9">
        <v>0</v>
      </c>
      <c r="CF27" s="9">
        <v>0</v>
      </c>
      <c r="CG27" s="9">
        <v>0</v>
      </c>
      <c r="CK27" s="9" t="s">
        <v>246</v>
      </c>
      <c r="CL27" s="9" t="s">
        <v>222</v>
      </c>
      <c r="CM27" s="3">
        <v>43189</v>
      </c>
      <c r="CN27" s="3">
        <v>43192</v>
      </c>
      <c r="CO27" s="16" t="s">
        <v>822</v>
      </c>
    </row>
    <row r="28" spans="1:93" x14ac:dyDescent="0.25">
      <c r="A28" s="4">
        <v>2018</v>
      </c>
      <c r="B28" s="3">
        <v>43101</v>
      </c>
      <c r="C28" s="3">
        <v>43190</v>
      </c>
      <c r="D28" s="4" t="s">
        <v>208</v>
      </c>
      <c r="F28" s="9" t="s">
        <v>290</v>
      </c>
      <c r="G28" s="9" t="s">
        <v>292</v>
      </c>
      <c r="H28" s="9" t="s">
        <v>295</v>
      </c>
      <c r="I28" s="10" t="s">
        <v>303</v>
      </c>
      <c r="J28" s="10" t="s">
        <v>304</v>
      </c>
      <c r="K28" s="10" t="s">
        <v>234</v>
      </c>
      <c r="L28" t="s">
        <v>212</v>
      </c>
      <c r="M28" s="9">
        <v>10057.280000000001</v>
      </c>
      <c r="N28" s="4">
        <v>9000</v>
      </c>
      <c r="P28">
        <v>0</v>
      </c>
      <c r="Q28">
        <v>0</v>
      </c>
      <c r="R28" s="9"/>
      <c r="U28" s="8" t="s">
        <v>220</v>
      </c>
      <c r="V28" s="9">
        <v>10057.280000000001</v>
      </c>
      <c r="W28" s="9">
        <v>9000</v>
      </c>
      <c r="X28" s="9" t="s">
        <v>219</v>
      </c>
      <c r="Z28" s="13">
        <v>0</v>
      </c>
      <c r="AA28" s="13">
        <v>0</v>
      </c>
      <c r="AD28" s="9">
        <v>0</v>
      </c>
      <c r="AE28" s="9">
        <v>0</v>
      </c>
      <c r="AH28" s="9">
        <v>0</v>
      </c>
      <c r="AI28" s="9">
        <v>0</v>
      </c>
      <c r="AL28" s="9">
        <v>0</v>
      </c>
      <c r="AM28" s="9">
        <v>0</v>
      </c>
      <c r="AP28" s="9">
        <v>0</v>
      </c>
      <c r="AQ28" s="9">
        <v>0</v>
      </c>
      <c r="AT28" s="9">
        <v>0</v>
      </c>
      <c r="AU28" s="9">
        <v>0</v>
      </c>
      <c r="AX28" s="9">
        <v>0</v>
      </c>
      <c r="AY28" s="9">
        <v>0</v>
      </c>
      <c r="BB28" s="9">
        <v>0</v>
      </c>
      <c r="BC28" s="9">
        <v>0</v>
      </c>
      <c r="BE28" s="9">
        <v>0</v>
      </c>
      <c r="BF28" s="9">
        <v>0</v>
      </c>
      <c r="BH28" s="9">
        <v>0</v>
      </c>
      <c r="BI28" s="9">
        <v>0</v>
      </c>
      <c r="BK28" s="9">
        <v>0</v>
      </c>
      <c r="BM28" s="9">
        <v>0</v>
      </c>
      <c r="BN28" s="9">
        <v>0</v>
      </c>
      <c r="BP28" s="9">
        <v>0</v>
      </c>
      <c r="BQ28" s="9">
        <v>0</v>
      </c>
      <c r="BS28" s="9">
        <v>0</v>
      </c>
      <c r="BT28" s="9">
        <v>0</v>
      </c>
      <c r="BV28" s="9">
        <v>0</v>
      </c>
      <c r="BW28" s="9">
        <v>0</v>
      </c>
      <c r="BY28" s="9">
        <v>0</v>
      </c>
      <c r="BZ28" s="9">
        <v>0</v>
      </c>
      <c r="CB28" s="9">
        <v>0</v>
      </c>
      <c r="CC28" s="9">
        <v>0</v>
      </c>
      <c r="CF28" s="9">
        <v>0</v>
      </c>
      <c r="CG28" s="9">
        <v>0</v>
      </c>
      <c r="CK28" s="9" t="s">
        <v>246</v>
      </c>
      <c r="CL28" s="9" t="s">
        <v>222</v>
      </c>
      <c r="CM28" s="3">
        <v>43189</v>
      </c>
      <c r="CN28" s="3">
        <v>43192</v>
      </c>
      <c r="CO28" s="16" t="s">
        <v>822</v>
      </c>
    </row>
    <row r="29" spans="1:93" x14ac:dyDescent="0.25">
      <c r="A29" s="4">
        <v>2018</v>
      </c>
      <c r="B29" s="3">
        <v>43101</v>
      </c>
      <c r="C29" s="3">
        <v>43190</v>
      </c>
      <c r="D29" s="4" t="s">
        <v>208</v>
      </c>
      <c r="F29" s="9" t="s">
        <v>290</v>
      </c>
      <c r="G29" s="9" t="s">
        <v>292</v>
      </c>
      <c r="H29" s="9" t="s">
        <v>295</v>
      </c>
      <c r="I29" s="10" t="s">
        <v>806</v>
      </c>
      <c r="J29" s="10" t="s">
        <v>302</v>
      </c>
      <c r="K29" s="10" t="s">
        <v>807</v>
      </c>
      <c r="L29" t="s">
        <v>212</v>
      </c>
      <c r="M29" s="9">
        <v>10057.280000000001</v>
      </c>
      <c r="N29" s="4">
        <v>9000</v>
      </c>
      <c r="P29">
        <v>0</v>
      </c>
      <c r="Q29">
        <v>0</v>
      </c>
      <c r="R29" s="9"/>
      <c r="U29" s="8" t="s">
        <v>220</v>
      </c>
      <c r="V29" s="9">
        <v>10057.280000000001</v>
      </c>
      <c r="W29" s="9">
        <v>9000</v>
      </c>
      <c r="X29" s="9" t="s">
        <v>219</v>
      </c>
      <c r="Z29" s="13">
        <v>0</v>
      </c>
      <c r="AA29" s="13">
        <v>0</v>
      </c>
      <c r="AD29" s="9">
        <v>0</v>
      </c>
      <c r="AE29" s="9">
        <v>0</v>
      </c>
      <c r="AH29" s="9">
        <v>0</v>
      </c>
      <c r="AI29" s="9">
        <v>0</v>
      </c>
      <c r="AL29" s="9">
        <v>0</v>
      </c>
      <c r="AM29" s="9">
        <v>0</v>
      </c>
      <c r="AP29" s="9">
        <v>0</v>
      </c>
      <c r="AQ29" s="9">
        <v>0</v>
      </c>
      <c r="AT29" s="9">
        <v>0</v>
      </c>
      <c r="AU29" s="9">
        <v>0</v>
      </c>
      <c r="AX29" s="9">
        <v>0</v>
      </c>
      <c r="AY29" s="9">
        <v>0</v>
      </c>
      <c r="BB29" s="9">
        <v>0</v>
      </c>
      <c r="BC29" s="9">
        <v>0</v>
      </c>
      <c r="BE29" s="9">
        <v>0</v>
      </c>
      <c r="BF29" s="9">
        <v>0</v>
      </c>
      <c r="BH29" s="9">
        <v>0</v>
      </c>
      <c r="BI29" s="9">
        <v>0</v>
      </c>
      <c r="BK29" s="9">
        <v>0</v>
      </c>
      <c r="BM29" s="9">
        <v>0</v>
      </c>
      <c r="BN29" s="9">
        <v>0</v>
      </c>
      <c r="BP29" s="9">
        <v>0</v>
      </c>
      <c r="BQ29" s="9">
        <v>0</v>
      </c>
      <c r="BS29" s="9">
        <v>0</v>
      </c>
      <c r="BT29" s="9">
        <v>0</v>
      </c>
      <c r="BV29" s="9">
        <v>0</v>
      </c>
      <c r="BW29" s="9">
        <v>0</v>
      </c>
      <c r="BY29" s="9">
        <v>0</v>
      </c>
      <c r="BZ29" s="9">
        <v>0</v>
      </c>
      <c r="CB29" s="9">
        <v>0</v>
      </c>
      <c r="CC29" s="9">
        <v>0</v>
      </c>
      <c r="CF29" s="9">
        <v>0</v>
      </c>
      <c r="CG29" s="9">
        <v>0</v>
      </c>
      <c r="CK29" s="9" t="s">
        <v>246</v>
      </c>
      <c r="CL29" s="9" t="s">
        <v>222</v>
      </c>
      <c r="CM29" s="3">
        <v>43189</v>
      </c>
      <c r="CN29" s="3">
        <v>43192</v>
      </c>
      <c r="CO29" s="16" t="s">
        <v>822</v>
      </c>
    </row>
    <row r="30" spans="1:93" x14ac:dyDescent="0.25">
      <c r="A30" s="4">
        <v>2018</v>
      </c>
      <c r="B30" s="3">
        <v>43101</v>
      </c>
      <c r="C30" s="3">
        <v>43190</v>
      </c>
      <c r="D30" s="4" t="s">
        <v>208</v>
      </c>
      <c r="F30" s="9" t="s">
        <v>290</v>
      </c>
      <c r="G30" s="9" t="s">
        <v>293</v>
      </c>
      <c r="H30" s="9" t="s">
        <v>295</v>
      </c>
      <c r="I30" s="10" t="s">
        <v>307</v>
      </c>
      <c r="J30" s="10" t="s">
        <v>305</v>
      </c>
      <c r="K30" s="10" t="s">
        <v>306</v>
      </c>
      <c r="L30" t="s">
        <v>212</v>
      </c>
      <c r="M30" s="9">
        <v>16411.02</v>
      </c>
      <c r="N30" s="4">
        <v>14000</v>
      </c>
      <c r="P30">
        <v>0</v>
      </c>
      <c r="Q30">
        <v>0</v>
      </c>
      <c r="R30" s="9"/>
      <c r="U30" s="8" t="s">
        <v>220</v>
      </c>
      <c r="V30" s="9">
        <v>16411.02</v>
      </c>
      <c r="W30" s="9">
        <v>14000</v>
      </c>
      <c r="X30" s="9" t="s">
        <v>219</v>
      </c>
      <c r="Z30" s="13">
        <v>0</v>
      </c>
      <c r="AA30" s="13">
        <v>0</v>
      </c>
      <c r="AD30" s="9">
        <v>0</v>
      </c>
      <c r="AE30" s="9">
        <v>0</v>
      </c>
      <c r="AH30" s="9">
        <v>0</v>
      </c>
      <c r="AI30" s="9">
        <v>0</v>
      </c>
      <c r="AL30" s="9">
        <v>0</v>
      </c>
      <c r="AM30" s="9">
        <v>0</v>
      </c>
      <c r="AP30" s="9">
        <v>0</v>
      </c>
      <c r="AQ30" s="9">
        <v>0</v>
      </c>
      <c r="AT30" s="9">
        <v>0</v>
      </c>
      <c r="AU30" s="9">
        <v>0</v>
      </c>
      <c r="AX30" s="9">
        <v>0</v>
      </c>
      <c r="AY30" s="9">
        <v>0</v>
      </c>
      <c r="BB30" s="9">
        <v>0</v>
      </c>
      <c r="BC30" s="9">
        <v>0</v>
      </c>
      <c r="BE30" s="9">
        <v>0</v>
      </c>
      <c r="BF30" s="9">
        <v>0</v>
      </c>
      <c r="BH30" s="9">
        <v>0</v>
      </c>
      <c r="BI30" s="9">
        <v>0</v>
      </c>
      <c r="BK30" s="9">
        <v>0</v>
      </c>
      <c r="BM30" s="9">
        <v>0</v>
      </c>
      <c r="BN30" s="9">
        <v>0</v>
      </c>
      <c r="BP30" s="9">
        <v>0</v>
      </c>
      <c r="BQ30" s="9">
        <v>0</v>
      </c>
      <c r="BS30" s="9">
        <v>0</v>
      </c>
      <c r="BT30" s="9">
        <v>0</v>
      </c>
      <c r="BV30" s="9">
        <v>0</v>
      </c>
      <c r="BW30" s="9">
        <v>0</v>
      </c>
      <c r="BY30" s="9">
        <v>0</v>
      </c>
      <c r="BZ30" s="9">
        <v>0</v>
      </c>
      <c r="CB30" s="9">
        <v>0</v>
      </c>
      <c r="CC30" s="9">
        <v>0</v>
      </c>
      <c r="CF30" s="9">
        <v>0</v>
      </c>
      <c r="CG30" s="9">
        <v>0</v>
      </c>
      <c r="CK30" s="9" t="s">
        <v>246</v>
      </c>
      <c r="CL30" s="9" t="s">
        <v>222</v>
      </c>
      <c r="CM30" s="3">
        <v>43189</v>
      </c>
      <c r="CN30" s="3">
        <v>43192</v>
      </c>
      <c r="CO30" s="16" t="s">
        <v>822</v>
      </c>
    </row>
    <row r="31" spans="1:93" x14ac:dyDescent="0.25">
      <c r="A31" s="4">
        <v>2018</v>
      </c>
      <c r="B31" s="3">
        <v>43101</v>
      </c>
      <c r="C31" s="3">
        <v>43190</v>
      </c>
      <c r="D31" s="4" t="s">
        <v>208</v>
      </c>
      <c r="F31" s="9" t="s">
        <v>290</v>
      </c>
      <c r="G31" s="9" t="s">
        <v>293</v>
      </c>
      <c r="H31" s="9" t="s">
        <v>295</v>
      </c>
      <c r="I31" s="10" t="s">
        <v>308</v>
      </c>
      <c r="J31" s="10" t="s">
        <v>309</v>
      </c>
      <c r="K31" s="10" t="s">
        <v>310</v>
      </c>
      <c r="L31" t="s">
        <v>212</v>
      </c>
      <c r="M31" s="9">
        <v>10057.280000000001</v>
      </c>
      <c r="N31" s="4">
        <v>9000</v>
      </c>
      <c r="P31">
        <v>0</v>
      </c>
      <c r="Q31">
        <v>0</v>
      </c>
      <c r="R31" s="9"/>
      <c r="U31" s="8" t="s">
        <v>220</v>
      </c>
      <c r="V31" s="9">
        <v>10057.280000000001</v>
      </c>
      <c r="W31" s="9">
        <v>9000</v>
      </c>
      <c r="X31" s="9" t="s">
        <v>219</v>
      </c>
      <c r="Z31" s="13">
        <v>0</v>
      </c>
      <c r="AA31" s="13">
        <v>0</v>
      </c>
      <c r="AD31" s="9">
        <v>0</v>
      </c>
      <c r="AE31" s="9">
        <v>0</v>
      </c>
      <c r="AH31" s="9">
        <v>0</v>
      </c>
      <c r="AI31" s="9">
        <v>0</v>
      </c>
      <c r="AL31" s="9">
        <v>0</v>
      </c>
      <c r="AM31" s="9">
        <v>0</v>
      </c>
      <c r="AP31" s="9">
        <v>0</v>
      </c>
      <c r="AQ31" s="9">
        <v>0</v>
      </c>
      <c r="AT31" s="9">
        <v>0</v>
      </c>
      <c r="AU31" s="9">
        <v>0</v>
      </c>
      <c r="AX31" s="9">
        <v>0</v>
      </c>
      <c r="AY31" s="9">
        <v>0</v>
      </c>
      <c r="BB31" s="9">
        <v>0</v>
      </c>
      <c r="BC31" s="9">
        <v>0</v>
      </c>
      <c r="BE31" s="9">
        <v>0</v>
      </c>
      <c r="BF31" s="9">
        <v>0</v>
      </c>
      <c r="BH31" s="9">
        <v>0</v>
      </c>
      <c r="BI31" s="9">
        <v>0</v>
      </c>
      <c r="BK31" s="9">
        <v>0</v>
      </c>
      <c r="BM31" s="9">
        <v>0</v>
      </c>
      <c r="BN31" s="9">
        <v>0</v>
      </c>
      <c r="BP31" s="9">
        <v>0</v>
      </c>
      <c r="BQ31" s="9">
        <v>0</v>
      </c>
      <c r="BS31" s="9">
        <v>0</v>
      </c>
      <c r="BT31" s="9">
        <v>0</v>
      </c>
      <c r="BV31" s="9">
        <v>0</v>
      </c>
      <c r="BW31" s="9">
        <v>0</v>
      </c>
      <c r="BY31" s="9">
        <v>0</v>
      </c>
      <c r="BZ31" s="9">
        <v>0</v>
      </c>
      <c r="CB31" s="9">
        <v>0</v>
      </c>
      <c r="CC31" s="9">
        <v>0</v>
      </c>
      <c r="CF31" s="9">
        <v>0</v>
      </c>
      <c r="CG31" s="9">
        <v>0</v>
      </c>
      <c r="CK31" s="9" t="s">
        <v>246</v>
      </c>
      <c r="CL31" s="9" t="s">
        <v>222</v>
      </c>
      <c r="CM31" s="3">
        <v>43189</v>
      </c>
      <c r="CN31" s="3">
        <v>43192</v>
      </c>
      <c r="CO31" s="16" t="s">
        <v>822</v>
      </c>
    </row>
    <row r="32" spans="1:93" x14ac:dyDescent="0.25">
      <c r="A32">
        <v>2018</v>
      </c>
      <c r="B32" s="3">
        <v>43101</v>
      </c>
      <c r="C32" s="3">
        <v>43190</v>
      </c>
      <c r="D32" s="4" t="s">
        <v>208</v>
      </c>
      <c r="F32" s="9" t="s">
        <v>290</v>
      </c>
      <c r="G32" s="9" t="s">
        <v>294</v>
      </c>
      <c r="H32" s="9" t="s">
        <v>295</v>
      </c>
      <c r="I32" s="10" t="s">
        <v>311</v>
      </c>
      <c r="J32" s="10" t="s">
        <v>312</v>
      </c>
      <c r="K32" s="10" t="s">
        <v>313</v>
      </c>
      <c r="L32" t="s">
        <v>212</v>
      </c>
      <c r="M32" s="9">
        <v>16411.02</v>
      </c>
      <c r="N32">
        <v>14000</v>
      </c>
      <c r="P32">
        <v>0</v>
      </c>
      <c r="Q32">
        <v>0</v>
      </c>
      <c r="R32" s="9"/>
      <c r="U32" s="8" t="s">
        <v>220</v>
      </c>
      <c r="V32" s="9">
        <v>16411.02</v>
      </c>
      <c r="W32" s="9">
        <v>14000</v>
      </c>
      <c r="X32" s="9" t="s">
        <v>219</v>
      </c>
      <c r="Z32" s="13">
        <v>0</v>
      </c>
      <c r="AA32" s="13">
        <v>0</v>
      </c>
      <c r="AD32" s="9">
        <v>0</v>
      </c>
      <c r="AE32" s="9">
        <v>0</v>
      </c>
      <c r="AH32" s="9">
        <v>0</v>
      </c>
      <c r="AI32" s="9">
        <v>0</v>
      </c>
      <c r="AL32" s="9">
        <v>0</v>
      </c>
      <c r="AM32" s="9">
        <v>0</v>
      </c>
      <c r="AP32" s="9">
        <v>0</v>
      </c>
      <c r="AQ32" s="9">
        <v>0</v>
      </c>
      <c r="AT32" s="9">
        <v>0</v>
      </c>
      <c r="AU32" s="9">
        <v>0</v>
      </c>
      <c r="AX32" s="9">
        <v>0</v>
      </c>
      <c r="AY32" s="9">
        <v>0</v>
      </c>
      <c r="BB32" s="9">
        <v>0</v>
      </c>
      <c r="BC32" s="9">
        <v>0</v>
      </c>
      <c r="BE32" s="9">
        <v>0</v>
      </c>
      <c r="BF32" s="9">
        <v>0</v>
      </c>
      <c r="BH32" s="9">
        <v>0</v>
      </c>
      <c r="BI32" s="9">
        <v>0</v>
      </c>
      <c r="BK32" s="9">
        <v>0</v>
      </c>
      <c r="BM32" s="9">
        <v>0</v>
      </c>
      <c r="BN32" s="9">
        <v>0</v>
      </c>
      <c r="BP32" s="9">
        <v>0</v>
      </c>
      <c r="BQ32" s="9">
        <v>0</v>
      </c>
      <c r="BS32" s="9">
        <v>0</v>
      </c>
      <c r="BT32" s="9">
        <v>0</v>
      </c>
      <c r="BV32" s="9">
        <v>0</v>
      </c>
      <c r="BW32" s="9">
        <v>0</v>
      </c>
      <c r="BY32" s="9">
        <v>0</v>
      </c>
      <c r="BZ32" s="9">
        <v>0</v>
      </c>
      <c r="CB32" s="9">
        <v>0</v>
      </c>
      <c r="CC32" s="9">
        <v>0</v>
      </c>
      <c r="CF32" s="9">
        <v>0</v>
      </c>
      <c r="CG32" s="9">
        <v>0</v>
      </c>
      <c r="CK32" s="9" t="s">
        <v>246</v>
      </c>
      <c r="CL32" s="9" t="s">
        <v>222</v>
      </c>
      <c r="CM32" s="3">
        <v>43189</v>
      </c>
      <c r="CN32" s="3">
        <v>43192</v>
      </c>
      <c r="CO32" s="16" t="s">
        <v>822</v>
      </c>
    </row>
    <row r="33" spans="1:93" x14ac:dyDescent="0.25">
      <c r="A33">
        <v>2018</v>
      </c>
      <c r="B33" s="3">
        <v>43101</v>
      </c>
      <c r="C33" s="3">
        <v>43190</v>
      </c>
      <c r="D33" s="4" t="s">
        <v>208</v>
      </c>
      <c r="F33" s="9" t="s">
        <v>290</v>
      </c>
      <c r="G33" s="9" t="s">
        <v>294</v>
      </c>
      <c r="H33" s="9" t="s">
        <v>295</v>
      </c>
      <c r="I33" s="10" t="s">
        <v>314</v>
      </c>
      <c r="J33" s="10" t="s">
        <v>315</v>
      </c>
      <c r="K33" s="10" t="s">
        <v>316</v>
      </c>
      <c r="L33" t="s">
        <v>212</v>
      </c>
      <c r="M33" s="9">
        <v>10057.280000000001</v>
      </c>
      <c r="N33">
        <v>9000</v>
      </c>
      <c r="P33">
        <v>0</v>
      </c>
      <c r="Q33">
        <v>0</v>
      </c>
      <c r="R33" s="9"/>
      <c r="U33" s="8" t="s">
        <v>220</v>
      </c>
      <c r="V33" s="9">
        <v>10057.280000000001</v>
      </c>
      <c r="W33" s="9">
        <v>9000</v>
      </c>
      <c r="X33" s="9" t="s">
        <v>219</v>
      </c>
      <c r="Z33" s="13">
        <v>0</v>
      </c>
      <c r="AA33" s="13">
        <v>0</v>
      </c>
      <c r="AD33" s="9">
        <v>0</v>
      </c>
      <c r="AE33" s="9">
        <v>0</v>
      </c>
      <c r="AH33" s="9">
        <v>0</v>
      </c>
      <c r="AI33" s="9">
        <v>0</v>
      </c>
      <c r="AL33" s="9">
        <v>0</v>
      </c>
      <c r="AM33" s="9">
        <v>0</v>
      </c>
      <c r="AP33" s="9">
        <v>0</v>
      </c>
      <c r="AQ33" s="9">
        <v>0</v>
      </c>
      <c r="AT33" s="9">
        <v>0</v>
      </c>
      <c r="AU33" s="9">
        <v>0</v>
      </c>
      <c r="AX33" s="9">
        <v>0</v>
      </c>
      <c r="AY33" s="9">
        <v>0</v>
      </c>
      <c r="BB33" s="9">
        <v>0</v>
      </c>
      <c r="BC33" s="9">
        <v>0</v>
      </c>
      <c r="BE33" s="9">
        <v>0</v>
      </c>
      <c r="BF33" s="9">
        <v>0</v>
      </c>
      <c r="BH33" s="9">
        <v>0</v>
      </c>
      <c r="BI33" s="9">
        <v>0</v>
      </c>
      <c r="BK33" s="9">
        <v>0</v>
      </c>
      <c r="BM33" s="9">
        <v>0</v>
      </c>
      <c r="BN33" s="9">
        <v>0</v>
      </c>
      <c r="BP33" s="9">
        <v>0</v>
      </c>
      <c r="BQ33" s="9">
        <v>0</v>
      </c>
      <c r="BS33" s="9">
        <v>0</v>
      </c>
      <c r="BT33" s="9">
        <v>0</v>
      </c>
      <c r="BV33" s="9">
        <v>0</v>
      </c>
      <c r="BW33" s="9">
        <v>0</v>
      </c>
      <c r="BY33" s="9">
        <v>0</v>
      </c>
      <c r="BZ33" s="9">
        <v>0</v>
      </c>
      <c r="CB33" s="9">
        <v>0</v>
      </c>
      <c r="CC33" s="9">
        <v>0</v>
      </c>
      <c r="CF33" s="9">
        <v>0</v>
      </c>
      <c r="CG33" s="9">
        <v>0</v>
      </c>
      <c r="CK33" s="9" t="s">
        <v>246</v>
      </c>
      <c r="CL33" s="9" t="s">
        <v>222</v>
      </c>
      <c r="CM33" s="3">
        <v>43189</v>
      </c>
      <c r="CN33" s="3">
        <v>43192</v>
      </c>
      <c r="CO33" s="16" t="s">
        <v>822</v>
      </c>
    </row>
    <row r="34" spans="1:93" x14ac:dyDescent="0.25">
      <c r="A34" s="4">
        <v>2018</v>
      </c>
      <c r="B34" s="3">
        <v>43101</v>
      </c>
      <c r="C34" s="3">
        <v>43190</v>
      </c>
      <c r="D34" s="4" t="s">
        <v>208</v>
      </c>
      <c r="F34" s="9" t="s">
        <v>317</v>
      </c>
      <c r="G34" s="9" t="s">
        <v>317</v>
      </c>
      <c r="H34" s="9" t="s">
        <v>318</v>
      </c>
      <c r="I34" s="10" t="s">
        <v>319</v>
      </c>
      <c r="J34" s="10" t="s">
        <v>320</v>
      </c>
      <c r="K34" s="10" t="s">
        <v>321</v>
      </c>
      <c r="L34" t="s">
        <v>211</v>
      </c>
      <c r="M34" s="9">
        <v>40527.660000000003</v>
      </c>
      <c r="N34">
        <v>32000</v>
      </c>
      <c r="P34">
        <v>0</v>
      </c>
      <c r="Q34">
        <v>0</v>
      </c>
      <c r="R34" s="9"/>
      <c r="U34" s="8" t="s">
        <v>220</v>
      </c>
      <c r="V34" s="9">
        <v>40527.660000000003</v>
      </c>
      <c r="W34" s="9">
        <v>32000</v>
      </c>
      <c r="X34" s="9" t="s">
        <v>219</v>
      </c>
      <c r="Z34" s="13">
        <v>0</v>
      </c>
      <c r="AA34" s="13">
        <v>0</v>
      </c>
      <c r="AD34" s="9">
        <v>0</v>
      </c>
      <c r="AE34" s="9">
        <v>0</v>
      </c>
      <c r="AH34" s="9">
        <v>0</v>
      </c>
      <c r="AI34" s="9">
        <v>0</v>
      </c>
      <c r="AL34" s="9">
        <v>0</v>
      </c>
      <c r="AM34" s="9">
        <v>0</v>
      </c>
      <c r="AP34" s="9">
        <v>0</v>
      </c>
      <c r="AQ34" s="9">
        <v>0</v>
      </c>
      <c r="AT34" s="9">
        <v>0</v>
      </c>
      <c r="AU34" s="9">
        <v>0</v>
      </c>
      <c r="AX34" s="9">
        <v>0</v>
      </c>
      <c r="AY34" s="9">
        <v>0</v>
      </c>
      <c r="BB34" s="9">
        <v>0</v>
      </c>
      <c r="BC34" s="9">
        <v>0</v>
      </c>
      <c r="BE34" s="9">
        <v>0</v>
      </c>
      <c r="BF34" s="9">
        <v>0</v>
      </c>
      <c r="BH34" s="9">
        <v>0</v>
      </c>
      <c r="BI34" s="9">
        <v>0</v>
      </c>
      <c r="BK34" s="9">
        <v>0</v>
      </c>
      <c r="BM34" s="9">
        <v>0</v>
      </c>
      <c r="BN34" s="9">
        <v>0</v>
      </c>
      <c r="BP34" s="9">
        <v>0</v>
      </c>
      <c r="BQ34" s="9">
        <v>0</v>
      </c>
      <c r="BS34" s="9">
        <v>0</v>
      </c>
      <c r="BT34" s="9">
        <v>0</v>
      </c>
      <c r="BV34" s="9">
        <v>0</v>
      </c>
      <c r="BW34" s="9">
        <v>0</v>
      </c>
      <c r="BY34" s="9">
        <v>0</v>
      </c>
      <c r="BZ34" s="9">
        <v>0</v>
      </c>
      <c r="CB34" s="9">
        <v>0</v>
      </c>
      <c r="CC34" s="9">
        <v>0</v>
      </c>
      <c r="CF34" s="9">
        <v>0</v>
      </c>
      <c r="CG34" s="9">
        <v>0</v>
      </c>
      <c r="CK34" s="9" t="s">
        <v>246</v>
      </c>
      <c r="CL34" s="9" t="s">
        <v>222</v>
      </c>
      <c r="CM34" s="3">
        <v>43189</v>
      </c>
      <c r="CN34" s="3">
        <v>43192</v>
      </c>
      <c r="CO34" s="16" t="s">
        <v>822</v>
      </c>
    </row>
    <row r="35" spans="1:93" x14ac:dyDescent="0.25">
      <c r="A35" s="4">
        <v>2018</v>
      </c>
      <c r="B35" s="3">
        <v>43101</v>
      </c>
      <c r="C35" s="3">
        <v>43190</v>
      </c>
      <c r="D35" s="4" t="s">
        <v>208</v>
      </c>
      <c r="F35" s="9" t="s">
        <v>317</v>
      </c>
      <c r="G35" s="9" t="s">
        <v>322</v>
      </c>
      <c r="H35" s="9" t="s">
        <v>318</v>
      </c>
      <c r="I35" s="10" t="s">
        <v>323</v>
      </c>
      <c r="J35" s="10" t="s">
        <v>324</v>
      </c>
      <c r="K35" s="10" t="s">
        <v>316</v>
      </c>
      <c r="L35" t="s">
        <v>212</v>
      </c>
      <c r="M35" s="9">
        <v>7640.68</v>
      </c>
      <c r="N35">
        <v>7000</v>
      </c>
      <c r="P35">
        <v>0</v>
      </c>
      <c r="Q35">
        <v>0</v>
      </c>
      <c r="R35" s="9"/>
      <c r="U35" s="8" t="s">
        <v>220</v>
      </c>
      <c r="V35" s="9">
        <v>7640.68</v>
      </c>
      <c r="W35" s="9">
        <v>7000</v>
      </c>
      <c r="X35" s="9" t="s">
        <v>219</v>
      </c>
      <c r="Z35" s="13">
        <v>0</v>
      </c>
      <c r="AA35" s="13">
        <v>0</v>
      </c>
      <c r="AD35" s="9">
        <v>0</v>
      </c>
      <c r="AE35" s="9">
        <v>0</v>
      </c>
      <c r="AH35" s="9">
        <v>0</v>
      </c>
      <c r="AI35" s="9">
        <v>0</v>
      </c>
      <c r="AL35" s="9">
        <v>0</v>
      </c>
      <c r="AM35" s="9">
        <v>0</v>
      </c>
      <c r="AP35" s="9">
        <v>0</v>
      </c>
      <c r="AQ35" s="9">
        <v>0</v>
      </c>
      <c r="AT35" s="9">
        <v>0</v>
      </c>
      <c r="AU35" s="9">
        <v>0</v>
      </c>
      <c r="AX35" s="9">
        <v>0</v>
      </c>
      <c r="AY35" s="9">
        <v>0</v>
      </c>
      <c r="BB35" s="9">
        <v>0</v>
      </c>
      <c r="BC35" s="9">
        <v>0</v>
      </c>
      <c r="BE35" s="9">
        <v>0</v>
      </c>
      <c r="BF35" s="9">
        <v>0</v>
      </c>
      <c r="BH35" s="9">
        <v>0</v>
      </c>
      <c r="BI35" s="9">
        <v>0</v>
      </c>
      <c r="BK35" s="9">
        <v>0</v>
      </c>
      <c r="BM35" s="9">
        <v>0</v>
      </c>
      <c r="BN35" s="9">
        <v>0</v>
      </c>
      <c r="BP35" s="9">
        <v>0</v>
      </c>
      <c r="BQ35" s="9">
        <v>0</v>
      </c>
      <c r="BS35" s="9">
        <v>0</v>
      </c>
      <c r="BT35" s="9">
        <v>0</v>
      </c>
      <c r="BV35" s="9">
        <v>0</v>
      </c>
      <c r="BW35" s="9">
        <v>0</v>
      </c>
      <c r="BY35" s="9">
        <v>0</v>
      </c>
      <c r="BZ35" s="9">
        <v>0</v>
      </c>
      <c r="CB35" s="9">
        <v>0</v>
      </c>
      <c r="CC35" s="9">
        <v>0</v>
      </c>
      <c r="CF35" s="9">
        <v>0</v>
      </c>
      <c r="CG35" s="9">
        <v>0</v>
      </c>
      <c r="CK35" s="9" t="s">
        <v>246</v>
      </c>
      <c r="CL35" s="9" t="s">
        <v>222</v>
      </c>
      <c r="CM35" s="3">
        <v>43189</v>
      </c>
      <c r="CN35" s="3">
        <v>43192</v>
      </c>
      <c r="CO35" s="16" t="s">
        <v>822</v>
      </c>
    </row>
    <row r="36" spans="1:93" x14ac:dyDescent="0.25">
      <c r="A36" s="4">
        <v>2018</v>
      </c>
      <c r="B36" s="3">
        <v>43101</v>
      </c>
      <c r="C36" s="3">
        <v>43190</v>
      </c>
      <c r="D36" s="4" t="s">
        <v>208</v>
      </c>
      <c r="F36" s="9" t="s">
        <v>325</v>
      </c>
      <c r="G36" s="9" t="s">
        <v>325</v>
      </c>
      <c r="H36" s="9" t="s">
        <v>326</v>
      </c>
      <c r="I36" s="10" t="s">
        <v>327</v>
      </c>
      <c r="J36" s="10" t="s">
        <v>328</v>
      </c>
      <c r="K36" s="10" t="s">
        <v>259</v>
      </c>
      <c r="L36" t="s">
        <v>212</v>
      </c>
      <c r="M36" s="9">
        <v>34813.379999999997</v>
      </c>
      <c r="N36">
        <v>28000</v>
      </c>
      <c r="P36">
        <v>0</v>
      </c>
      <c r="Q36">
        <v>0</v>
      </c>
      <c r="R36" s="9"/>
      <c r="U36" s="8" t="s">
        <v>220</v>
      </c>
      <c r="V36" s="9">
        <v>34813.379999999997</v>
      </c>
      <c r="W36" s="9">
        <v>28000</v>
      </c>
      <c r="X36" s="9" t="s">
        <v>219</v>
      </c>
      <c r="Z36" s="13">
        <v>0</v>
      </c>
      <c r="AA36" s="13">
        <v>0</v>
      </c>
      <c r="AD36" s="9">
        <v>0</v>
      </c>
      <c r="AE36" s="9">
        <v>0</v>
      </c>
      <c r="AH36" s="9">
        <v>0</v>
      </c>
      <c r="AI36" s="9">
        <v>0</v>
      </c>
      <c r="AL36" s="9">
        <v>0</v>
      </c>
      <c r="AM36" s="9">
        <v>0</v>
      </c>
      <c r="AP36" s="9">
        <v>0</v>
      </c>
      <c r="AQ36" s="9">
        <v>0</v>
      </c>
      <c r="AT36" s="9">
        <v>0</v>
      </c>
      <c r="AU36" s="9">
        <v>0</v>
      </c>
      <c r="AX36" s="9">
        <v>0</v>
      </c>
      <c r="AY36" s="9">
        <v>0</v>
      </c>
      <c r="BB36" s="9">
        <v>0</v>
      </c>
      <c r="BC36" s="9">
        <v>0</v>
      </c>
      <c r="BE36" s="9">
        <v>0</v>
      </c>
      <c r="BF36" s="9">
        <v>0</v>
      </c>
      <c r="BH36" s="9">
        <v>0</v>
      </c>
      <c r="BI36" s="9">
        <v>0</v>
      </c>
      <c r="BK36" s="9">
        <v>0</v>
      </c>
      <c r="BM36" s="9">
        <v>0</v>
      </c>
      <c r="BN36" s="9">
        <v>0</v>
      </c>
      <c r="BP36" s="9">
        <v>0</v>
      </c>
      <c r="BQ36" s="9">
        <v>0</v>
      </c>
      <c r="BS36" s="9">
        <v>0</v>
      </c>
      <c r="BT36" s="9">
        <v>0</v>
      </c>
      <c r="BV36" s="9">
        <v>0</v>
      </c>
      <c r="BW36" s="9">
        <v>0</v>
      </c>
      <c r="BY36" s="9">
        <v>0</v>
      </c>
      <c r="BZ36" s="9">
        <v>0</v>
      </c>
      <c r="CB36" s="9">
        <v>0</v>
      </c>
      <c r="CC36" s="9">
        <v>0</v>
      </c>
      <c r="CF36" s="9">
        <v>0</v>
      </c>
      <c r="CG36" s="9">
        <v>0</v>
      </c>
      <c r="CK36" s="9" t="s">
        <v>246</v>
      </c>
      <c r="CL36" s="9" t="s">
        <v>222</v>
      </c>
      <c r="CM36" s="3">
        <v>43189</v>
      </c>
      <c r="CN36" s="3">
        <v>43192</v>
      </c>
      <c r="CO36" s="16" t="s">
        <v>822</v>
      </c>
    </row>
    <row r="37" spans="1:93" x14ac:dyDescent="0.25">
      <c r="A37" s="4">
        <v>2018</v>
      </c>
      <c r="B37" s="3">
        <v>43101</v>
      </c>
      <c r="C37" s="3">
        <v>43190</v>
      </c>
      <c r="D37" s="4" t="s">
        <v>208</v>
      </c>
      <c r="F37" s="9" t="s">
        <v>329</v>
      </c>
      <c r="G37" s="9" t="s">
        <v>329</v>
      </c>
      <c r="H37" s="9" t="s">
        <v>326</v>
      </c>
      <c r="I37" s="10" t="s">
        <v>330</v>
      </c>
      <c r="J37" s="10" t="s">
        <v>331</v>
      </c>
      <c r="K37" s="10" t="s">
        <v>332</v>
      </c>
      <c r="L37" t="s">
        <v>211</v>
      </c>
      <c r="M37" s="9">
        <v>8838.9599999999991</v>
      </c>
      <c r="N37">
        <v>8000</v>
      </c>
      <c r="P37">
        <v>0</v>
      </c>
      <c r="Q37">
        <v>0</v>
      </c>
      <c r="R37" s="9"/>
      <c r="U37" s="8" t="s">
        <v>220</v>
      </c>
      <c r="V37" s="9">
        <v>8838.9599999999991</v>
      </c>
      <c r="W37" s="9">
        <v>8000</v>
      </c>
      <c r="X37" s="9" t="s">
        <v>219</v>
      </c>
      <c r="Z37" s="13">
        <v>0</v>
      </c>
      <c r="AA37" s="13">
        <v>0</v>
      </c>
      <c r="AD37" s="9">
        <v>0</v>
      </c>
      <c r="AE37" s="9">
        <v>0</v>
      </c>
      <c r="AH37" s="9">
        <v>0</v>
      </c>
      <c r="AI37" s="9">
        <v>0</v>
      </c>
      <c r="AL37" s="9">
        <v>0</v>
      </c>
      <c r="AM37" s="9">
        <v>0</v>
      </c>
      <c r="AP37" s="9">
        <v>0</v>
      </c>
      <c r="AQ37" s="9">
        <v>0</v>
      </c>
      <c r="AT37" s="9">
        <v>0</v>
      </c>
      <c r="AU37" s="9">
        <v>0</v>
      </c>
      <c r="AX37" s="9">
        <v>0</v>
      </c>
      <c r="AY37" s="9">
        <v>0</v>
      </c>
      <c r="BB37" s="9">
        <v>0</v>
      </c>
      <c r="BC37" s="9">
        <v>0</v>
      </c>
      <c r="BE37" s="9">
        <v>0</v>
      </c>
      <c r="BF37" s="9">
        <v>0</v>
      </c>
      <c r="BH37" s="9">
        <v>0</v>
      </c>
      <c r="BI37" s="9">
        <v>0</v>
      </c>
      <c r="BK37" s="9">
        <v>0</v>
      </c>
      <c r="BM37" s="9">
        <v>0</v>
      </c>
      <c r="BN37" s="9">
        <v>0</v>
      </c>
      <c r="BP37" s="9">
        <v>0</v>
      </c>
      <c r="BQ37" s="9">
        <v>0</v>
      </c>
      <c r="BS37" s="9">
        <v>0</v>
      </c>
      <c r="BT37" s="9">
        <v>0</v>
      </c>
      <c r="BV37" s="9">
        <v>0</v>
      </c>
      <c r="BW37" s="9">
        <v>0</v>
      </c>
      <c r="BY37" s="9">
        <v>0</v>
      </c>
      <c r="BZ37" s="9">
        <v>0</v>
      </c>
      <c r="CB37" s="9">
        <v>0</v>
      </c>
      <c r="CC37" s="9">
        <v>0</v>
      </c>
      <c r="CF37" s="9">
        <v>0</v>
      </c>
      <c r="CG37" s="9">
        <v>0</v>
      </c>
      <c r="CK37" s="9" t="s">
        <v>246</v>
      </c>
      <c r="CL37" s="9" t="s">
        <v>222</v>
      </c>
      <c r="CM37" s="3">
        <v>43189</v>
      </c>
      <c r="CN37" s="3">
        <v>43192</v>
      </c>
      <c r="CO37" s="16" t="s">
        <v>822</v>
      </c>
    </row>
    <row r="38" spans="1:93" x14ac:dyDescent="0.25">
      <c r="A38" s="4">
        <v>2018</v>
      </c>
      <c r="B38" s="3">
        <v>43101</v>
      </c>
      <c r="C38" s="3">
        <v>43190</v>
      </c>
      <c r="D38" s="4" t="s">
        <v>208</v>
      </c>
      <c r="F38" s="9" t="s">
        <v>333</v>
      </c>
      <c r="G38" s="9" t="s">
        <v>333</v>
      </c>
      <c r="H38" s="9" t="s">
        <v>326</v>
      </c>
      <c r="I38" s="10" t="s">
        <v>334</v>
      </c>
      <c r="J38" s="10" t="s">
        <v>335</v>
      </c>
      <c r="K38" s="10" t="s">
        <v>336</v>
      </c>
      <c r="L38" t="s">
        <v>212</v>
      </c>
      <c r="M38" s="9">
        <v>13867.78</v>
      </c>
      <c r="N38">
        <v>12000</v>
      </c>
      <c r="P38">
        <v>0</v>
      </c>
      <c r="Q38">
        <v>0</v>
      </c>
      <c r="R38" s="9"/>
      <c r="U38" s="8" t="s">
        <v>220</v>
      </c>
      <c r="V38" s="9">
        <v>13867.78</v>
      </c>
      <c r="W38" s="9">
        <v>12000</v>
      </c>
      <c r="X38" s="9" t="s">
        <v>219</v>
      </c>
      <c r="Z38" s="13">
        <v>0</v>
      </c>
      <c r="AA38" s="13">
        <v>0</v>
      </c>
      <c r="AD38" s="9">
        <v>0</v>
      </c>
      <c r="AE38" s="9">
        <v>0</v>
      </c>
      <c r="AH38" s="9">
        <v>0</v>
      </c>
      <c r="AI38" s="9">
        <v>0</v>
      </c>
      <c r="AL38" s="9">
        <v>0</v>
      </c>
      <c r="AM38" s="9">
        <v>0</v>
      </c>
      <c r="AP38" s="9">
        <v>0</v>
      </c>
      <c r="AQ38" s="9">
        <v>0</v>
      </c>
      <c r="AT38" s="9">
        <v>0</v>
      </c>
      <c r="AU38" s="9">
        <v>0</v>
      </c>
      <c r="AX38" s="9">
        <v>0</v>
      </c>
      <c r="AY38" s="9">
        <v>0</v>
      </c>
      <c r="BB38" s="9">
        <v>0</v>
      </c>
      <c r="BC38" s="9">
        <v>0</v>
      </c>
      <c r="BE38" s="9">
        <v>0</v>
      </c>
      <c r="BF38" s="9">
        <v>0</v>
      </c>
      <c r="BH38" s="9">
        <v>0</v>
      </c>
      <c r="BI38" s="9">
        <v>0</v>
      </c>
      <c r="BK38" s="9">
        <v>0</v>
      </c>
      <c r="BM38" s="9">
        <v>0</v>
      </c>
      <c r="BN38" s="9">
        <v>0</v>
      </c>
      <c r="BP38" s="9">
        <v>0</v>
      </c>
      <c r="BQ38" s="9">
        <v>0</v>
      </c>
      <c r="BS38" s="9">
        <v>0</v>
      </c>
      <c r="BT38" s="9">
        <v>0</v>
      </c>
      <c r="BV38" s="9">
        <v>0</v>
      </c>
      <c r="BW38" s="9">
        <v>0</v>
      </c>
      <c r="BY38" s="9">
        <v>0</v>
      </c>
      <c r="BZ38" s="9">
        <v>0</v>
      </c>
      <c r="CB38" s="9">
        <v>0</v>
      </c>
      <c r="CC38" s="9">
        <v>0</v>
      </c>
      <c r="CF38" s="9">
        <v>0</v>
      </c>
      <c r="CG38" s="9">
        <v>0</v>
      </c>
      <c r="CK38" s="9" t="s">
        <v>246</v>
      </c>
      <c r="CL38" s="9" t="s">
        <v>222</v>
      </c>
      <c r="CM38" s="3">
        <v>43189</v>
      </c>
      <c r="CN38" s="3">
        <v>43192</v>
      </c>
      <c r="CO38" s="16" t="s">
        <v>822</v>
      </c>
    </row>
    <row r="39" spans="1:93" x14ac:dyDescent="0.25">
      <c r="A39" s="4">
        <v>2018</v>
      </c>
      <c r="B39" s="3">
        <v>43101</v>
      </c>
      <c r="C39" s="3">
        <v>43190</v>
      </c>
      <c r="D39" s="4" t="s">
        <v>208</v>
      </c>
      <c r="F39" s="9" t="s">
        <v>339</v>
      </c>
      <c r="G39" s="9" t="s">
        <v>339</v>
      </c>
      <c r="H39" s="9" t="s">
        <v>326</v>
      </c>
      <c r="I39" s="10" t="s">
        <v>337</v>
      </c>
      <c r="J39" s="10" t="s">
        <v>338</v>
      </c>
      <c r="K39" s="10" t="s">
        <v>316</v>
      </c>
      <c r="L39" t="s">
        <v>211</v>
      </c>
      <c r="M39" s="9">
        <v>11324.54</v>
      </c>
      <c r="N39">
        <v>10000</v>
      </c>
      <c r="P39">
        <v>0</v>
      </c>
      <c r="Q39">
        <v>0</v>
      </c>
      <c r="R39" s="9"/>
      <c r="U39" s="8" t="s">
        <v>220</v>
      </c>
      <c r="V39" s="9">
        <v>11324.54</v>
      </c>
      <c r="W39" s="9">
        <v>10000</v>
      </c>
      <c r="X39" s="9" t="s">
        <v>219</v>
      </c>
      <c r="Z39" s="13">
        <v>0</v>
      </c>
      <c r="AA39" s="13">
        <v>0</v>
      </c>
      <c r="AD39" s="9">
        <v>0</v>
      </c>
      <c r="AE39" s="9">
        <v>0</v>
      </c>
      <c r="AH39" s="9">
        <v>0</v>
      </c>
      <c r="AI39" s="9">
        <v>0</v>
      </c>
      <c r="AL39" s="9">
        <v>0</v>
      </c>
      <c r="AM39" s="9">
        <v>0</v>
      </c>
      <c r="AP39" s="9">
        <v>0</v>
      </c>
      <c r="AQ39" s="9">
        <v>0</v>
      </c>
      <c r="AT39" s="9">
        <v>0</v>
      </c>
      <c r="AU39" s="9">
        <v>0</v>
      </c>
      <c r="AX39" s="9">
        <v>0</v>
      </c>
      <c r="AY39" s="9">
        <v>0</v>
      </c>
      <c r="BB39" s="9">
        <v>0</v>
      </c>
      <c r="BC39" s="9">
        <v>0</v>
      </c>
      <c r="BE39" s="9">
        <v>0</v>
      </c>
      <c r="BF39" s="9">
        <v>0</v>
      </c>
      <c r="BH39" s="9">
        <v>0</v>
      </c>
      <c r="BI39" s="9">
        <v>0</v>
      </c>
      <c r="BK39" s="9">
        <v>0</v>
      </c>
      <c r="BM39" s="9">
        <v>0</v>
      </c>
      <c r="BN39" s="9">
        <v>0</v>
      </c>
      <c r="BP39" s="9">
        <v>0</v>
      </c>
      <c r="BQ39" s="9">
        <v>0</v>
      </c>
      <c r="BS39" s="9">
        <v>0</v>
      </c>
      <c r="BT39" s="9">
        <v>0</v>
      </c>
      <c r="BV39" s="9">
        <v>0</v>
      </c>
      <c r="BW39" s="9">
        <v>0</v>
      </c>
      <c r="BY39" s="9">
        <v>0</v>
      </c>
      <c r="BZ39" s="9">
        <v>0</v>
      </c>
      <c r="CB39" s="9">
        <v>0</v>
      </c>
      <c r="CC39" s="9">
        <v>0</v>
      </c>
      <c r="CF39" s="9">
        <v>0</v>
      </c>
      <c r="CG39" s="9">
        <v>0</v>
      </c>
      <c r="CK39" s="9" t="s">
        <v>246</v>
      </c>
      <c r="CL39" s="9" t="s">
        <v>222</v>
      </c>
      <c r="CM39" s="3">
        <v>43189</v>
      </c>
      <c r="CN39" s="3">
        <v>43192</v>
      </c>
      <c r="CO39" s="16" t="s">
        <v>822</v>
      </c>
    </row>
    <row r="40" spans="1:93" x14ac:dyDescent="0.25">
      <c r="A40" s="4">
        <v>2018</v>
      </c>
      <c r="B40" s="3">
        <v>43101</v>
      </c>
      <c r="C40" s="3">
        <v>43190</v>
      </c>
      <c r="D40" s="4" t="s">
        <v>208</v>
      </c>
      <c r="F40" s="9" t="s">
        <v>340</v>
      </c>
      <c r="G40" s="9" t="s">
        <v>340</v>
      </c>
      <c r="H40" s="9" t="s">
        <v>341</v>
      </c>
      <c r="I40" s="10" t="s">
        <v>342</v>
      </c>
      <c r="J40" s="10" t="s">
        <v>343</v>
      </c>
      <c r="K40" s="10" t="s">
        <v>344</v>
      </c>
      <c r="L40" t="s">
        <v>212</v>
      </c>
      <c r="M40" s="9">
        <v>17682.64</v>
      </c>
      <c r="N40">
        <v>15000</v>
      </c>
      <c r="P40">
        <v>0</v>
      </c>
      <c r="Q40">
        <v>0</v>
      </c>
      <c r="R40" s="9"/>
      <c r="U40" s="8" t="s">
        <v>220</v>
      </c>
      <c r="V40" s="9">
        <v>17682.64</v>
      </c>
      <c r="W40" s="9">
        <v>15000</v>
      </c>
      <c r="X40" s="9" t="s">
        <v>219</v>
      </c>
      <c r="Z40" s="13">
        <v>0</v>
      </c>
      <c r="AA40" s="13">
        <v>0</v>
      </c>
      <c r="AD40" s="9">
        <v>0</v>
      </c>
      <c r="AE40" s="9">
        <v>0</v>
      </c>
      <c r="AH40" s="9">
        <v>0</v>
      </c>
      <c r="AI40" s="9">
        <v>0</v>
      </c>
      <c r="AL40" s="9">
        <v>0</v>
      </c>
      <c r="AM40" s="9">
        <v>0</v>
      </c>
      <c r="AP40" s="9">
        <v>0</v>
      </c>
      <c r="AQ40" s="9">
        <v>0</v>
      </c>
      <c r="AT40" s="9">
        <v>0</v>
      </c>
      <c r="AU40" s="9">
        <v>0</v>
      </c>
      <c r="AX40" s="9">
        <v>0</v>
      </c>
      <c r="AY40" s="9">
        <v>0</v>
      </c>
      <c r="BB40" s="9">
        <v>0</v>
      </c>
      <c r="BC40" s="9">
        <v>0</v>
      </c>
      <c r="BE40" s="9">
        <v>0</v>
      </c>
      <c r="BF40" s="9">
        <v>0</v>
      </c>
      <c r="BH40" s="9">
        <v>0</v>
      </c>
      <c r="BI40" s="9">
        <v>0</v>
      </c>
      <c r="BK40" s="9">
        <v>0</v>
      </c>
      <c r="BM40" s="9">
        <v>0</v>
      </c>
      <c r="BN40" s="9">
        <v>0</v>
      </c>
      <c r="BP40" s="9">
        <v>0</v>
      </c>
      <c r="BQ40" s="9">
        <v>0</v>
      </c>
      <c r="BS40" s="9">
        <v>0</v>
      </c>
      <c r="BT40" s="9">
        <v>0</v>
      </c>
      <c r="BV40" s="9">
        <v>0</v>
      </c>
      <c r="BW40" s="9">
        <v>0</v>
      </c>
      <c r="BY40" s="9">
        <v>0</v>
      </c>
      <c r="BZ40" s="9">
        <v>0</v>
      </c>
      <c r="CB40" s="9">
        <v>0</v>
      </c>
      <c r="CC40" s="9">
        <v>0</v>
      </c>
      <c r="CF40" s="9">
        <v>0</v>
      </c>
      <c r="CG40" s="9">
        <v>0</v>
      </c>
      <c r="CK40" s="9" t="s">
        <v>246</v>
      </c>
      <c r="CL40" s="9" t="s">
        <v>222</v>
      </c>
      <c r="CM40" s="3">
        <v>43189</v>
      </c>
      <c r="CN40" s="3">
        <v>43192</v>
      </c>
      <c r="CO40" s="16" t="s">
        <v>822</v>
      </c>
    </row>
    <row r="41" spans="1:93" x14ac:dyDescent="0.25">
      <c r="A41" s="4">
        <v>2018</v>
      </c>
      <c r="B41" s="3">
        <v>43101</v>
      </c>
      <c r="C41" s="3">
        <v>43190</v>
      </c>
      <c r="D41" s="4" t="s">
        <v>208</v>
      </c>
      <c r="F41" s="9" t="s">
        <v>261</v>
      </c>
      <c r="G41" s="9" t="s">
        <v>261</v>
      </c>
      <c r="H41" s="9" t="s">
        <v>341</v>
      </c>
      <c r="I41" s="10" t="s">
        <v>725</v>
      </c>
      <c r="J41" s="10" t="s">
        <v>310</v>
      </c>
      <c r="K41" s="10" t="s">
        <v>383</v>
      </c>
      <c r="L41" t="s">
        <v>212</v>
      </c>
      <c r="M41" s="9">
        <v>7640.68</v>
      </c>
      <c r="N41">
        <v>7000</v>
      </c>
      <c r="P41">
        <v>0</v>
      </c>
      <c r="Q41">
        <v>0</v>
      </c>
      <c r="R41" s="9"/>
      <c r="U41" s="8" t="s">
        <v>220</v>
      </c>
      <c r="V41" s="9">
        <v>7640.68</v>
      </c>
      <c r="W41" s="9">
        <v>7000</v>
      </c>
      <c r="X41" s="9" t="s">
        <v>219</v>
      </c>
      <c r="Z41" s="13">
        <v>0</v>
      </c>
      <c r="AA41" s="13">
        <v>0</v>
      </c>
      <c r="AD41" s="9">
        <v>0</v>
      </c>
      <c r="AE41" s="9">
        <v>0</v>
      </c>
      <c r="AH41" s="9">
        <v>0</v>
      </c>
      <c r="AI41" s="9">
        <v>0</v>
      </c>
      <c r="AL41" s="9">
        <v>0</v>
      </c>
      <c r="AM41" s="9">
        <v>0</v>
      </c>
      <c r="AP41" s="9">
        <v>0</v>
      </c>
      <c r="AQ41" s="9">
        <v>0</v>
      </c>
      <c r="AT41" s="9">
        <v>0</v>
      </c>
      <c r="AU41" s="9">
        <v>0</v>
      </c>
      <c r="AX41" s="9">
        <v>0</v>
      </c>
      <c r="AY41" s="9">
        <v>0</v>
      </c>
      <c r="BB41" s="9">
        <v>0</v>
      </c>
      <c r="BC41" s="9">
        <v>0</v>
      </c>
      <c r="BE41" s="9">
        <v>0</v>
      </c>
      <c r="BF41" s="9">
        <v>0</v>
      </c>
      <c r="BH41" s="9">
        <v>0</v>
      </c>
      <c r="BI41" s="9">
        <v>0</v>
      </c>
      <c r="BK41" s="9">
        <v>0</v>
      </c>
      <c r="BM41" s="9">
        <v>0</v>
      </c>
      <c r="BN41" s="9">
        <v>0</v>
      </c>
      <c r="BP41" s="9">
        <v>0</v>
      </c>
      <c r="BQ41" s="9">
        <v>0</v>
      </c>
      <c r="BS41" s="9">
        <v>0</v>
      </c>
      <c r="BT41" s="9">
        <v>0</v>
      </c>
      <c r="BV41" s="9">
        <v>0</v>
      </c>
      <c r="BW41" s="9">
        <v>0</v>
      </c>
      <c r="BY41" s="9">
        <v>0</v>
      </c>
      <c r="BZ41" s="9">
        <v>0</v>
      </c>
      <c r="CB41" s="9">
        <v>0</v>
      </c>
      <c r="CC41" s="9">
        <v>0</v>
      </c>
      <c r="CF41" s="9">
        <v>0</v>
      </c>
      <c r="CG41" s="9">
        <v>0</v>
      </c>
      <c r="CK41" s="9" t="s">
        <v>246</v>
      </c>
      <c r="CL41" s="9" t="s">
        <v>222</v>
      </c>
      <c r="CM41" s="3">
        <v>43189</v>
      </c>
      <c r="CN41" s="3">
        <v>43192</v>
      </c>
      <c r="CO41" s="16" t="s">
        <v>822</v>
      </c>
    </row>
    <row r="42" spans="1:93" x14ac:dyDescent="0.25">
      <c r="A42" s="4">
        <v>2018</v>
      </c>
      <c r="B42" s="3">
        <v>43101</v>
      </c>
      <c r="C42" s="3">
        <v>43190</v>
      </c>
      <c r="D42" s="4" t="s">
        <v>208</v>
      </c>
      <c r="F42" s="9" t="s">
        <v>345</v>
      </c>
      <c r="G42" s="9" t="s">
        <v>345</v>
      </c>
      <c r="H42" s="9" t="s">
        <v>346</v>
      </c>
      <c r="I42" s="10" t="s">
        <v>347</v>
      </c>
      <c r="J42" s="10" t="s">
        <v>348</v>
      </c>
      <c r="K42" s="10" t="s">
        <v>349</v>
      </c>
      <c r="L42" t="s">
        <v>212</v>
      </c>
      <c r="M42" s="9">
        <v>20225.86</v>
      </c>
      <c r="N42">
        <v>17000</v>
      </c>
      <c r="P42">
        <v>0</v>
      </c>
      <c r="Q42">
        <v>0</v>
      </c>
      <c r="R42" s="9"/>
      <c r="U42" s="8" t="s">
        <v>220</v>
      </c>
      <c r="V42" s="9">
        <v>20225.86</v>
      </c>
      <c r="W42" s="9">
        <v>17000</v>
      </c>
      <c r="X42" s="9" t="s">
        <v>219</v>
      </c>
      <c r="Z42" s="13">
        <v>0</v>
      </c>
      <c r="AA42" s="13">
        <v>0</v>
      </c>
      <c r="AD42" s="9">
        <v>0</v>
      </c>
      <c r="AE42" s="9">
        <v>0</v>
      </c>
      <c r="AH42" s="9">
        <v>0</v>
      </c>
      <c r="AI42" s="9">
        <v>0</v>
      </c>
      <c r="AL42" s="9">
        <v>0</v>
      </c>
      <c r="AM42" s="9">
        <v>0</v>
      </c>
      <c r="AP42" s="9">
        <v>0</v>
      </c>
      <c r="AQ42" s="9">
        <v>0</v>
      </c>
      <c r="AT42" s="9">
        <v>0</v>
      </c>
      <c r="AU42" s="9">
        <v>0</v>
      </c>
      <c r="AX42" s="9">
        <v>0</v>
      </c>
      <c r="AY42" s="9">
        <v>0</v>
      </c>
      <c r="BB42" s="9">
        <v>0</v>
      </c>
      <c r="BC42" s="9">
        <v>0</v>
      </c>
      <c r="BE42" s="9">
        <v>0</v>
      </c>
      <c r="BF42" s="9">
        <v>0</v>
      </c>
      <c r="BH42" s="9">
        <v>0</v>
      </c>
      <c r="BI42" s="9">
        <v>0</v>
      </c>
      <c r="BK42" s="9">
        <v>0</v>
      </c>
      <c r="BM42" s="9">
        <v>0</v>
      </c>
      <c r="BN42" s="9">
        <v>0</v>
      </c>
      <c r="BP42" s="9">
        <v>0</v>
      </c>
      <c r="BQ42" s="9">
        <v>0</v>
      </c>
      <c r="BS42" s="9">
        <v>0</v>
      </c>
      <c r="BT42" s="9">
        <v>0</v>
      </c>
      <c r="BV42" s="9">
        <v>0</v>
      </c>
      <c r="BW42" s="9">
        <v>0</v>
      </c>
      <c r="BY42" s="9">
        <v>0</v>
      </c>
      <c r="BZ42" s="9">
        <v>0</v>
      </c>
      <c r="CB42" s="9">
        <v>0</v>
      </c>
      <c r="CC42" s="9">
        <v>0</v>
      </c>
      <c r="CF42" s="9">
        <v>0</v>
      </c>
      <c r="CG42" s="9">
        <v>0</v>
      </c>
      <c r="CK42" s="9" t="s">
        <v>246</v>
      </c>
      <c r="CL42" s="9" t="s">
        <v>222</v>
      </c>
      <c r="CM42" s="3">
        <v>43189</v>
      </c>
      <c r="CN42" s="3">
        <v>43192</v>
      </c>
      <c r="CO42" s="16" t="s">
        <v>822</v>
      </c>
    </row>
    <row r="43" spans="1:93" x14ac:dyDescent="0.25">
      <c r="A43" s="4">
        <v>2018</v>
      </c>
      <c r="B43" s="3">
        <v>43101</v>
      </c>
      <c r="C43" s="3">
        <v>43190</v>
      </c>
      <c r="D43" s="4" t="s">
        <v>208</v>
      </c>
      <c r="F43" s="9" t="s">
        <v>350</v>
      </c>
      <c r="G43" s="9" t="s">
        <v>350</v>
      </c>
      <c r="H43" s="9" t="s">
        <v>346</v>
      </c>
      <c r="I43" s="10" t="s">
        <v>351</v>
      </c>
      <c r="J43" s="10" t="s">
        <v>352</v>
      </c>
      <c r="K43" s="10" t="s">
        <v>353</v>
      </c>
      <c r="L43" t="s">
        <v>212</v>
      </c>
      <c r="M43" s="9">
        <v>6779.22</v>
      </c>
      <c r="N43">
        <v>6500</v>
      </c>
      <c r="P43">
        <v>0</v>
      </c>
      <c r="Q43">
        <v>0</v>
      </c>
      <c r="R43" s="9"/>
      <c r="U43" s="8" t="s">
        <v>220</v>
      </c>
      <c r="V43" s="9">
        <v>6779.22</v>
      </c>
      <c r="W43" s="9">
        <v>6500</v>
      </c>
      <c r="X43" s="9" t="s">
        <v>219</v>
      </c>
      <c r="Z43" s="13">
        <v>0</v>
      </c>
      <c r="AA43" s="13">
        <v>0</v>
      </c>
      <c r="AD43" s="9">
        <v>0</v>
      </c>
      <c r="AE43" s="9">
        <v>0</v>
      </c>
      <c r="AH43" s="9">
        <v>0</v>
      </c>
      <c r="AI43" s="9">
        <v>0</v>
      </c>
      <c r="AL43" s="9">
        <v>0</v>
      </c>
      <c r="AM43" s="9">
        <v>0</v>
      </c>
      <c r="AP43" s="9">
        <v>0</v>
      </c>
      <c r="AQ43" s="9">
        <v>0</v>
      </c>
      <c r="AT43" s="9">
        <v>0</v>
      </c>
      <c r="AU43" s="9">
        <v>0</v>
      </c>
      <c r="AX43" s="9">
        <v>0</v>
      </c>
      <c r="AY43" s="9">
        <v>0</v>
      </c>
      <c r="BB43" s="9">
        <v>0</v>
      </c>
      <c r="BC43" s="9">
        <v>0</v>
      </c>
      <c r="BE43" s="9">
        <v>0</v>
      </c>
      <c r="BF43" s="9">
        <v>0</v>
      </c>
      <c r="BH43" s="9">
        <v>0</v>
      </c>
      <c r="BI43" s="9">
        <v>0</v>
      </c>
      <c r="BK43" s="9">
        <v>0</v>
      </c>
      <c r="BM43" s="9">
        <v>0</v>
      </c>
      <c r="BN43" s="9">
        <v>0</v>
      </c>
      <c r="BP43" s="9">
        <v>0</v>
      </c>
      <c r="BQ43" s="9">
        <v>0</v>
      </c>
      <c r="BS43" s="9">
        <v>0</v>
      </c>
      <c r="BT43" s="9">
        <v>0</v>
      </c>
      <c r="BV43" s="9">
        <v>0</v>
      </c>
      <c r="BW43" s="9">
        <v>0</v>
      </c>
      <c r="BY43" s="9">
        <v>0</v>
      </c>
      <c r="BZ43" s="9">
        <v>0</v>
      </c>
      <c r="CB43" s="9">
        <v>0</v>
      </c>
      <c r="CC43" s="9">
        <v>0</v>
      </c>
      <c r="CF43" s="9">
        <v>0</v>
      </c>
      <c r="CG43" s="9">
        <v>0</v>
      </c>
      <c r="CK43" s="9" t="s">
        <v>246</v>
      </c>
      <c r="CL43" s="9" t="s">
        <v>222</v>
      </c>
      <c r="CM43" s="3">
        <v>43189</v>
      </c>
      <c r="CN43" s="3">
        <v>43192</v>
      </c>
      <c r="CO43" s="16" t="s">
        <v>822</v>
      </c>
    </row>
    <row r="44" spans="1:93" x14ac:dyDescent="0.25">
      <c r="A44" s="4">
        <v>2018</v>
      </c>
      <c r="B44" s="3">
        <v>43101</v>
      </c>
      <c r="C44" s="3">
        <v>43190</v>
      </c>
      <c r="D44" s="4" t="s">
        <v>208</v>
      </c>
      <c r="F44" s="9" t="s">
        <v>354</v>
      </c>
      <c r="G44" s="9" t="s">
        <v>354</v>
      </c>
      <c r="H44" s="9" t="s">
        <v>346</v>
      </c>
      <c r="I44" s="10" t="s">
        <v>355</v>
      </c>
      <c r="J44" s="10" t="s">
        <v>356</v>
      </c>
      <c r="K44" s="10" t="s">
        <v>357</v>
      </c>
      <c r="L44" s="5" t="s">
        <v>211</v>
      </c>
      <c r="M44" s="9">
        <v>6779.22</v>
      </c>
      <c r="N44">
        <v>6500</v>
      </c>
      <c r="P44">
        <v>0</v>
      </c>
      <c r="Q44">
        <v>0</v>
      </c>
      <c r="R44" s="9"/>
      <c r="U44" s="8" t="s">
        <v>220</v>
      </c>
      <c r="V44" s="9">
        <v>6779.22</v>
      </c>
      <c r="W44" s="9">
        <v>6500</v>
      </c>
      <c r="X44" s="9" t="s">
        <v>219</v>
      </c>
      <c r="Z44" s="13">
        <v>0</v>
      </c>
      <c r="AA44" s="13">
        <v>0</v>
      </c>
      <c r="AD44" s="9">
        <v>0</v>
      </c>
      <c r="AE44" s="9">
        <v>0</v>
      </c>
      <c r="AH44" s="9">
        <v>0</v>
      </c>
      <c r="AI44" s="9">
        <v>0</v>
      </c>
      <c r="AL44" s="9">
        <v>0</v>
      </c>
      <c r="AM44" s="9">
        <v>0</v>
      </c>
      <c r="AP44" s="9">
        <v>0</v>
      </c>
      <c r="AQ44" s="9">
        <v>0</v>
      </c>
      <c r="AT44" s="9">
        <v>0</v>
      </c>
      <c r="AU44" s="9">
        <v>0</v>
      </c>
      <c r="AX44" s="9">
        <v>0</v>
      </c>
      <c r="AY44" s="9">
        <v>0</v>
      </c>
      <c r="BB44" s="9">
        <v>0</v>
      </c>
      <c r="BC44" s="9">
        <v>0</v>
      </c>
      <c r="BE44" s="9">
        <v>0</v>
      </c>
      <c r="BF44" s="9">
        <v>0</v>
      </c>
      <c r="BH44" s="9">
        <v>0</v>
      </c>
      <c r="BI44" s="9">
        <v>0</v>
      </c>
      <c r="BK44" s="9">
        <v>0</v>
      </c>
      <c r="BM44" s="9">
        <v>0</v>
      </c>
      <c r="BN44" s="9">
        <v>0</v>
      </c>
      <c r="BP44" s="9">
        <v>0</v>
      </c>
      <c r="BQ44" s="9">
        <v>0</v>
      </c>
      <c r="BS44" s="9">
        <v>0</v>
      </c>
      <c r="BT44" s="9">
        <v>0</v>
      </c>
      <c r="BV44" s="9">
        <v>0</v>
      </c>
      <c r="BW44" s="9">
        <v>0</v>
      </c>
      <c r="BY44" s="9">
        <v>0</v>
      </c>
      <c r="BZ44" s="9">
        <v>0</v>
      </c>
      <c r="CB44" s="9">
        <v>0</v>
      </c>
      <c r="CC44" s="9">
        <v>0</v>
      </c>
      <c r="CF44" s="9">
        <v>0</v>
      </c>
      <c r="CG44" s="9">
        <v>0</v>
      </c>
      <c r="CK44" s="9" t="s">
        <v>246</v>
      </c>
      <c r="CL44" s="9" t="s">
        <v>222</v>
      </c>
      <c r="CM44" s="3">
        <v>43189</v>
      </c>
      <c r="CN44" s="3">
        <v>43192</v>
      </c>
      <c r="CO44" s="16" t="s">
        <v>822</v>
      </c>
    </row>
    <row r="45" spans="1:93" x14ac:dyDescent="0.25">
      <c r="A45" s="4">
        <v>2018</v>
      </c>
      <c r="B45" s="3">
        <v>43101</v>
      </c>
      <c r="C45" s="3">
        <v>43190</v>
      </c>
      <c r="D45" s="4" t="s">
        <v>208</v>
      </c>
      <c r="F45" s="9" t="s">
        <v>358</v>
      </c>
      <c r="G45" s="9" t="s">
        <v>358</v>
      </c>
      <c r="H45" s="9" t="s">
        <v>346</v>
      </c>
      <c r="I45" s="10" t="s">
        <v>327</v>
      </c>
      <c r="J45" s="10" t="s">
        <v>359</v>
      </c>
      <c r="K45" s="10" t="s">
        <v>360</v>
      </c>
      <c r="L45" s="5" t="s">
        <v>212</v>
      </c>
      <c r="M45" s="9">
        <v>8838.9599999999991</v>
      </c>
      <c r="N45" s="5">
        <v>8000</v>
      </c>
      <c r="P45">
        <v>0</v>
      </c>
      <c r="Q45">
        <v>0</v>
      </c>
      <c r="R45" s="9"/>
      <c r="U45" s="8" t="s">
        <v>220</v>
      </c>
      <c r="V45" s="9">
        <v>8838.9599999999991</v>
      </c>
      <c r="W45" s="9">
        <v>8000</v>
      </c>
      <c r="X45" s="9" t="s">
        <v>219</v>
      </c>
      <c r="Z45" s="13">
        <v>0</v>
      </c>
      <c r="AA45" s="13">
        <v>0</v>
      </c>
      <c r="AD45" s="9">
        <v>0</v>
      </c>
      <c r="AE45" s="9">
        <v>0</v>
      </c>
      <c r="AH45" s="9">
        <v>0</v>
      </c>
      <c r="AI45" s="9">
        <v>0</v>
      </c>
      <c r="AL45" s="9">
        <v>0</v>
      </c>
      <c r="AM45" s="9">
        <v>0</v>
      </c>
      <c r="AP45" s="9">
        <v>0</v>
      </c>
      <c r="AQ45" s="9">
        <v>0</v>
      </c>
      <c r="AT45" s="9">
        <v>0</v>
      </c>
      <c r="AU45" s="9">
        <v>0</v>
      </c>
      <c r="AX45" s="9">
        <v>0</v>
      </c>
      <c r="AY45" s="9">
        <v>0</v>
      </c>
      <c r="BB45" s="9">
        <v>0</v>
      </c>
      <c r="BC45" s="9">
        <v>0</v>
      </c>
      <c r="BE45" s="9">
        <v>0</v>
      </c>
      <c r="BF45" s="9">
        <v>0</v>
      </c>
      <c r="BH45" s="9">
        <v>0</v>
      </c>
      <c r="BI45" s="9">
        <v>0</v>
      </c>
      <c r="BK45" s="9">
        <v>0</v>
      </c>
      <c r="BM45" s="9">
        <v>0</v>
      </c>
      <c r="BN45" s="9">
        <v>0</v>
      </c>
      <c r="BP45" s="9">
        <v>0</v>
      </c>
      <c r="BQ45" s="9">
        <v>0</v>
      </c>
      <c r="BS45" s="9">
        <v>0</v>
      </c>
      <c r="BT45" s="9">
        <v>0</v>
      </c>
      <c r="BV45" s="9">
        <v>0</v>
      </c>
      <c r="BW45" s="9">
        <v>0</v>
      </c>
      <c r="BY45" s="9">
        <v>0</v>
      </c>
      <c r="BZ45" s="9">
        <v>0</v>
      </c>
      <c r="CB45" s="9">
        <v>0</v>
      </c>
      <c r="CC45" s="9">
        <v>0</v>
      </c>
      <c r="CF45" s="9">
        <v>0</v>
      </c>
      <c r="CG45" s="9">
        <v>0</v>
      </c>
      <c r="CK45" s="9" t="s">
        <v>246</v>
      </c>
      <c r="CL45" s="9" t="s">
        <v>222</v>
      </c>
      <c r="CM45" s="3">
        <v>43189</v>
      </c>
      <c r="CN45" s="3">
        <v>43192</v>
      </c>
      <c r="CO45" s="16" t="s">
        <v>822</v>
      </c>
    </row>
    <row r="46" spans="1:93" x14ac:dyDescent="0.25">
      <c r="A46" s="4">
        <v>2018</v>
      </c>
      <c r="B46" s="3">
        <v>43101</v>
      </c>
      <c r="C46" s="3">
        <v>43190</v>
      </c>
      <c r="D46" s="4" t="s">
        <v>208</v>
      </c>
      <c r="F46" s="9" t="s">
        <v>361</v>
      </c>
      <c r="G46" s="9" t="s">
        <v>361</v>
      </c>
      <c r="H46" s="9" t="s">
        <v>362</v>
      </c>
      <c r="I46" s="10" t="s">
        <v>363</v>
      </c>
      <c r="J46" s="10" t="s">
        <v>364</v>
      </c>
      <c r="K46" s="10" t="s">
        <v>365</v>
      </c>
      <c r="L46" s="5" t="s">
        <v>212</v>
      </c>
      <c r="M46" s="9">
        <v>13867.789999999999</v>
      </c>
      <c r="N46" s="5">
        <v>12000</v>
      </c>
      <c r="P46">
        <v>0</v>
      </c>
      <c r="Q46">
        <v>0</v>
      </c>
      <c r="R46" s="9"/>
      <c r="U46" s="8" t="s">
        <v>220</v>
      </c>
      <c r="V46" s="9">
        <v>13867.789999999999</v>
      </c>
      <c r="W46" s="9">
        <v>12000</v>
      </c>
      <c r="X46" s="9" t="s">
        <v>219</v>
      </c>
      <c r="Z46" s="13">
        <v>0</v>
      </c>
      <c r="AA46" s="13">
        <v>0</v>
      </c>
      <c r="AD46" s="9">
        <v>0</v>
      </c>
      <c r="AE46" s="9">
        <v>0</v>
      </c>
      <c r="AH46" s="9">
        <v>0</v>
      </c>
      <c r="AI46" s="9">
        <v>0</v>
      </c>
      <c r="AL46" s="9">
        <v>0</v>
      </c>
      <c r="AM46" s="9">
        <v>0</v>
      </c>
      <c r="AP46" s="9">
        <v>0</v>
      </c>
      <c r="AQ46" s="9">
        <v>0</v>
      </c>
      <c r="AT46" s="9">
        <v>0</v>
      </c>
      <c r="AU46" s="9">
        <v>0</v>
      </c>
      <c r="AX46" s="9">
        <v>0</v>
      </c>
      <c r="AY46" s="9">
        <v>0</v>
      </c>
      <c r="BB46" s="9">
        <v>0</v>
      </c>
      <c r="BC46" s="9">
        <v>0</v>
      </c>
      <c r="BE46" s="9">
        <v>0</v>
      </c>
      <c r="BF46" s="9">
        <v>0</v>
      </c>
      <c r="BH46" s="9">
        <v>0</v>
      </c>
      <c r="BI46" s="9">
        <v>0</v>
      </c>
      <c r="BK46" s="9">
        <v>0</v>
      </c>
      <c r="BM46" s="9">
        <v>0</v>
      </c>
      <c r="BN46" s="9">
        <v>0</v>
      </c>
      <c r="BP46" s="9">
        <v>0</v>
      </c>
      <c r="BQ46" s="9">
        <v>0</v>
      </c>
      <c r="BS46" s="9">
        <v>0</v>
      </c>
      <c r="BT46" s="9">
        <v>0</v>
      </c>
      <c r="BV46" s="9">
        <v>0</v>
      </c>
      <c r="BW46" s="9">
        <v>0</v>
      </c>
      <c r="BY46" s="9">
        <v>0</v>
      </c>
      <c r="BZ46" s="9">
        <v>0</v>
      </c>
      <c r="CB46" s="9">
        <v>0</v>
      </c>
      <c r="CC46" s="9">
        <v>0</v>
      </c>
      <c r="CF46" s="9">
        <v>0</v>
      </c>
      <c r="CG46" s="9">
        <v>0</v>
      </c>
      <c r="CK46" s="9" t="s">
        <v>246</v>
      </c>
      <c r="CL46" s="9" t="s">
        <v>222</v>
      </c>
      <c r="CM46" s="3">
        <v>43189</v>
      </c>
      <c r="CN46" s="3">
        <v>43192</v>
      </c>
      <c r="CO46" s="16" t="s">
        <v>822</v>
      </c>
    </row>
    <row r="47" spans="1:93" x14ac:dyDescent="0.25">
      <c r="A47" s="4">
        <v>2018</v>
      </c>
      <c r="B47" s="3">
        <v>43101</v>
      </c>
      <c r="C47" s="3">
        <v>43190</v>
      </c>
      <c r="D47" s="4" t="s">
        <v>208</v>
      </c>
      <c r="F47" s="9" t="s">
        <v>366</v>
      </c>
      <c r="G47" s="9" t="s">
        <v>366</v>
      </c>
      <c r="H47" s="9" t="s">
        <v>362</v>
      </c>
      <c r="I47" s="10" t="s">
        <v>371</v>
      </c>
      <c r="J47" s="10" t="s">
        <v>359</v>
      </c>
      <c r="K47" s="10" t="s">
        <v>234</v>
      </c>
      <c r="L47" t="s">
        <v>212</v>
      </c>
      <c r="M47" s="9">
        <v>6779.22</v>
      </c>
      <c r="N47" s="5">
        <v>6500</v>
      </c>
      <c r="P47">
        <v>0</v>
      </c>
      <c r="Q47">
        <v>0</v>
      </c>
      <c r="R47" s="9"/>
      <c r="U47" s="8" t="s">
        <v>220</v>
      </c>
      <c r="V47" s="9">
        <v>6779.22</v>
      </c>
      <c r="W47" s="9">
        <v>6500</v>
      </c>
      <c r="X47" s="9" t="s">
        <v>219</v>
      </c>
      <c r="Z47" s="13">
        <v>0</v>
      </c>
      <c r="AA47" s="13">
        <v>0</v>
      </c>
      <c r="AD47" s="9">
        <v>0</v>
      </c>
      <c r="AE47" s="9">
        <v>0</v>
      </c>
      <c r="AH47" s="9">
        <v>0</v>
      </c>
      <c r="AI47" s="9">
        <v>0</v>
      </c>
      <c r="AL47" s="9">
        <v>0</v>
      </c>
      <c r="AM47" s="9">
        <v>0</v>
      </c>
      <c r="AP47" s="9">
        <v>0</v>
      </c>
      <c r="AQ47" s="9">
        <v>0</v>
      </c>
      <c r="AT47" s="9">
        <v>0</v>
      </c>
      <c r="AU47" s="9">
        <v>0</v>
      </c>
      <c r="AX47" s="9">
        <v>0</v>
      </c>
      <c r="AY47" s="9">
        <v>0</v>
      </c>
      <c r="BB47" s="9">
        <v>0</v>
      </c>
      <c r="BC47" s="9">
        <v>0</v>
      </c>
      <c r="BE47" s="9">
        <v>0</v>
      </c>
      <c r="BF47" s="9">
        <v>0</v>
      </c>
      <c r="BH47" s="9">
        <v>0</v>
      </c>
      <c r="BI47" s="9">
        <v>0</v>
      </c>
      <c r="BK47" s="9">
        <v>0</v>
      </c>
      <c r="BM47" s="9">
        <v>0</v>
      </c>
      <c r="BN47" s="9">
        <v>0</v>
      </c>
      <c r="BP47" s="9">
        <v>0</v>
      </c>
      <c r="BQ47" s="9">
        <v>0</v>
      </c>
      <c r="BS47" s="9">
        <v>0</v>
      </c>
      <c r="BT47" s="9">
        <v>0</v>
      </c>
      <c r="BV47" s="9">
        <v>0</v>
      </c>
      <c r="BW47" s="9">
        <v>0</v>
      </c>
      <c r="BY47" s="9">
        <v>0</v>
      </c>
      <c r="BZ47" s="9">
        <v>0</v>
      </c>
      <c r="CB47" s="9">
        <v>0</v>
      </c>
      <c r="CC47" s="9">
        <v>0</v>
      </c>
      <c r="CF47" s="9">
        <v>0</v>
      </c>
      <c r="CG47" s="9">
        <v>0</v>
      </c>
      <c r="CK47" s="9" t="s">
        <v>246</v>
      </c>
      <c r="CL47" s="9" t="s">
        <v>222</v>
      </c>
      <c r="CM47" s="3">
        <v>43189</v>
      </c>
      <c r="CN47" s="3">
        <v>43192</v>
      </c>
      <c r="CO47" s="16" t="s">
        <v>822</v>
      </c>
    </row>
    <row r="48" spans="1:93" x14ac:dyDescent="0.25">
      <c r="A48" s="4">
        <v>2018</v>
      </c>
      <c r="B48" s="3">
        <v>43101</v>
      </c>
      <c r="C48" s="3">
        <v>43190</v>
      </c>
      <c r="D48" s="4" t="s">
        <v>208</v>
      </c>
      <c r="F48" s="9" t="s">
        <v>261</v>
      </c>
      <c r="G48" s="9" t="s">
        <v>261</v>
      </c>
      <c r="H48" s="9" t="s">
        <v>362</v>
      </c>
      <c r="I48" s="10" t="s">
        <v>372</v>
      </c>
      <c r="J48" s="10" t="s">
        <v>373</v>
      </c>
      <c r="K48" s="10" t="s">
        <v>374</v>
      </c>
      <c r="L48" s="5" t="s">
        <v>212</v>
      </c>
      <c r="M48" s="9">
        <v>6779.22</v>
      </c>
      <c r="N48" s="5">
        <v>6500</v>
      </c>
      <c r="P48">
        <v>0</v>
      </c>
      <c r="Q48">
        <v>0</v>
      </c>
      <c r="R48" s="9"/>
      <c r="U48" s="8" t="s">
        <v>220</v>
      </c>
      <c r="V48" s="9">
        <v>6779.22</v>
      </c>
      <c r="W48" s="9">
        <v>6500</v>
      </c>
      <c r="X48" s="9" t="s">
        <v>219</v>
      </c>
      <c r="Z48" s="13">
        <v>0</v>
      </c>
      <c r="AA48" s="13">
        <v>0</v>
      </c>
      <c r="AD48" s="9">
        <v>0</v>
      </c>
      <c r="AE48" s="9">
        <v>0</v>
      </c>
      <c r="AH48" s="9">
        <v>0</v>
      </c>
      <c r="AI48" s="9">
        <v>0</v>
      </c>
      <c r="AL48" s="9">
        <v>0</v>
      </c>
      <c r="AM48" s="9">
        <v>0</v>
      </c>
      <c r="AP48" s="9">
        <v>0</v>
      </c>
      <c r="AQ48" s="9">
        <v>0</v>
      </c>
      <c r="AT48" s="9">
        <v>0</v>
      </c>
      <c r="AU48" s="9">
        <v>0</v>
      </c>
      <c r="AX48" s="9">
        <v>0</v>
      </c>
      <c r="AY48" s="9">
        <v>0</v>
      </c>
      <c r="BB48" s="9">
        <v>0</v>
      </c>
      <c r="BC48" s="9">
        <v>0</v>
      </c>
      <c r="BE48" s="9">
        <v>0</v>
      </c>
      <c r="BF48" s="9">
        <v>0</v>
      </c>
      <c r="BH48" s="9">
        <v>0</v>
      </c>
      <c r="BI48" s="9">
        <v>0</v>
      </c>
      <c r="BK48" s="9">
        <v>0</v>
      </c>
      <c r="BM48" s="9">
        <v>0</v>
      </c>
      <c r="BN48" s="9">
        <v>0</v>
      </c>
      <c r="BP48" s="9">
        <v>0</v>
      </c>
      <c r="BQ48" s="9">
        <v>0</v>
      </c>
      <c r="BS48" s="9">
        <v>0</v>
      </c>
      <c r="BT48" s="9">
        <v>0</v>
      </c>
      <c r="BV48" s="9">
        <v>0</v>
      </c>
      <c r="BW48" s="9">
        <v>0</v>
      </c>
      <c r="BY48" s="9">
        <v>0</v>
      </c>
      <c r="BZ48" s="9">
        <v>0</v>
      </c>
      <c r="CB48" s="9">
        <v>0</v>
      </c>
      <c r="CC48" s="9">
        <v>0</v>
      </c>
      <c r="CF48" s="9">
        <v>0</v>
      </c>
      <c r="CG48" s="9">
        <v>0</v>
      </c>
      <c r="CK48" s="9" t="s">
        <v>246</v>
      </c>
      <c r="CL48" s="9" t="s">
        <v>222</v>
      </c>
      <c r="CM48" s="3">
        <v>43189</v>
      </c>
      <c r="CN48" s="3">
        <v>43192</v>
      </c>
      <c r="CO48" s="16" t="s">
        <v>822</v>
      </c>
    </row>
    <row r="49" spans="1:93" x14ac:dyDescent="0.25">
      <c r="A49" s="4">
        <v>2018</v>
      </c>
      <c r="B49" s="3">
        <v>43101</v>
      </c>
      <c r="C49" s="3">
        <v>43190</v>
      </c>
      <c r="D49" s="4" t="s">
        <v>208</v>
      </c>
      <c r="F49" s="9" t="s">
        <v>261</v>
      </c>
      <c r="G49" s="9" t="s">
        <v>261</v>
      </c>
      <c r="H49" s="9" t="s">
        <v>362</v>
      </c>
      <c r="I49" s="10" t="s">
        <v>375</v>
      </c>
      <c r="J49" s="10" t="s">
        <v>373</v>
      </c>
      <c r="K49" s="10" t="s">
        <v>374</v>
      </c>
      <c r="L49" s="5" t="s">
        <v>212</v>
      </c>
      <c r="M49" s="9">
        <v>6779.22</v>
      </c>
      <c r="N49" s="5">
        <v>6500</v>
      </c>
      <c r="P49">
        <v>0</v>
      </c>
      <c r="Q49">
        <v>0</v>
      </c>
      <c r="R49" s="9"/>
      <c r="U49" s="8" t="s">
        <v>220</v>
      </c>
      <c r="V49" s="9">
        <v>6779.22</v>
      </c>
      <c r="W49" s="9">
        <v>6500</v>
      </c>
      <c r="X49" s="9" t="s">
        <v>219</v>
      </c>
      <c r="Z49" s="13">
        <v>0</v>
      </c>
      <c r="AA49" s="13">
        <v>0</v>
      </c>
      <c r="AD49" s="9">
        <v>0</v>
      </c>
      <c r="AE49" s="9">
        <v>0</v>
      </c>
      <c r="AH49" s="9">
        <v>0</v>
      </c>
      <c r="AI49" s="9">
        <v>0</v>
      </c>
      <c r="AL49" s="9">
        <v>0</v>
      </c>
      <c r="AM49" s="9">
        <v>0</v>
      </c>
      <c r="AP49" s="9">
        <v>0</v>
      </c>
      <c r="AQ49" s="9">
        <v>0</v>
      </c>
      <c r="AT49" s="9">
        <v>0</v>
      </c>
      <c r="AU49" s="9">
        <v>0</v>
      </c>
      <c r="AX49" s="9">
        <v>0</v>
      </c>
      <c r="AY49" s="9">
        <v>0</v>
      </c>
      <c r="BB49" s="9">
        <v>0</v>
      </c>
      <c r="BC49" s="9">
        <v>0</v>
      </c>
      <c r="BE49" s="9">
        <v>0</v>
      </c>
      <c r="BF49" s="9">
        <v>0</v>
      </c>
      <c r="BH49" s="9">
        <v>0</v>
      </c>
      <c r="BI49" s="9">
        <v>0</v>
      </c>
      <c r="BK49" s="9">
        <v>0</v>
      </c>
      <c r="BM49" s="9">
        <v>0</v>
      </c>
      <c r="BN49" s="9">
        <v>0</v>
      </c>
      <c r="BP49" s="9">
        <v>0</v>
      </c>
      <c r="BQ49" s="9">
        <v>0</v>
      </c>
      <c r="BS49" s="9">
        <v>0</v>
      </c>
      <c r="BT49" s="9">
        <v>0</v>
      </c>
      <c r="BV49" s="9">
        <v>0</v>
      </c>
      <c r="BW49" s="9">
        <v>0</v>
      </c>
      <c r="BY49" s="9">
        <v>0</v>
      </c>
      <c r="BZ49" s="9">
        <v>0</v>
      </c>
      <c r="CB49" s="9">
        <v>0</v>
      </c>
      <c r="CC49" s="9">
        <v>0</v>
      </c>
      <c r="CF49" s="9">
        <v>0</v>
      </c>
      <c r="CG49" s="9">
        <v>0</v>
      </c>
      <c r="CK49" s="9" t="s">
        <v>246</v>
      </c>
      <c r="CL49" s="9" t="s">
        <v>222</v>
      </c>
      <c r="CM49" s="3">
        <v>43189</v>
      </c>
      <c r="CN49" s="3">
        <v>43192</v>
      </c>
      <c r="CO49" s="16" t="s">
        <v>822</v>
      </c>
    </row>
    <row r="50" spans="1:93" x14ac:dyDescent="0.25">
      <c r="A50" s="4">
        <v>2018</v>
      </c>
      <c r="B50" s="3">
        <v>43101</v>
      </c>
      <c r="C50" s="3">
        <v>43190</v>
      </c>
      <c r="D50" s="4" t="s">
        <v>208</v>
      </c>
      <c r="F50" s="9" t="s">
        <v>261</v>
      </c>
      <c r="G50" s="9" t="s">
        <v>261</v>
      </c>
      <c r="H50" s="9" t="s">
        <v>362</v>
      </c>
      <c r="I50" s="10" t="s">
        <v>376</v>
      </c>
      <c r="J50" s="10" t="s">
        <v>377</v>
      </c>
      <c r="K50" s="10" t="s">
        <v>378</v>
      </c>
      <c r="L50" t="s">
        <v>211</v>
      </c>
      <c r="M50" s="9">
        <v>6779.22</v>
      </c>
      <c r="N50" s="5">
        <v>6500</v>
      </c>
      <c r="P50">
        <v>0</v>
      </c>
      <c r="Q50">
        <v>0</v>
      </c>
      <c r="R50" s="9"/>
      <c r="U50" s="8" t="s">
        <v>220</v>
      </c>
      <c r="V50" s="9">
        <v>6779.22</v>
      </c>
      <c r="W50" s="9">
        <v>6500</v>
      </c>
      <c r="X50" s="9" t="s">
        <v>219</v>
      </c>
      <c r="Z50" s="13">
        <v>0</v>
      </c>
      <c r="AA50" s="13">
        <v>0</v>
      </c>
      <c r="AD50" s="9">
        <v>0</v>
      </c>
      <c r="AE50" s="9">
        <v>0</v>
      </c>
      <c r="AH50" s="9">
        <v>0</v>
      </c>
      <c r="AI50" s="9">
        <v>0</v>
      </c>
      <c r="AL50" s="9">
        <v>0</v>
      </c>
      <c r="AM50" s="9">
        <v>0</v>
      </c>
      <c r="AP50" s="9">
        <v>0</v>
      </c>
      <c r="AQ50" s="9">
        <v>0</v>
      </c>
      <c r="AT50" s="9">
        <v>0</v>
      </c>
      <c r="AU50" s="9">
        <v>0</v>
      </c>
      <c r="AX50" s="9">
        <v>0</v>
      </c>
      <c r="AY50" s="9">
        <v>0</v>
      </c>
      <c r="BB50" s="9">
        <v>0</v>
      </c>
      <c r="BC50" s="9">
        <v>0</v>
      </c>
      <c r="BE50" s="9">
        <v>0</v>
      </c>
      <c r="BF50" s="9">
        <v>0</v>
      </c>
      <c r="BH50" s="9">
        <v>0</v>
      </c>
      <c r="BI50" s="9">
        <v>0</v>
      </c>
      <c r="BK50" s="9">
        <v>0</v>
      </c>
      <c r="BM50" s="9">
        <v>0</v>
      </c>
      <c r="BN50" s="9">
        <v>0</v>
      </c>
      <c r="BP50" s="9">
        <v>0</v>
      </c>
      <c r="BQ50" s="9">
        <v>0</v>
      </c>
      <c r="BS50" s="9">
        <v>0</v>
      </c>
      <c r="BT50" s="9">
        <v>0</v>
      </c>
      <c r="BV50" s="9">
        <v>0</v>
      </c>
      <c r="BW50" s="9">
        <v>0</v>
      </c>
      <c r="BY50" s="9">
        <v>0</v>
      </c>
      <c r="BZ50" s="9">
        <v>0</v>
      </c>
      <c r="CB50" s="9">
        <v>0</v>
      </c>
      <c r="CC50" s="9">
        <v>0</v>
      </c>
      <c r="CF50" s="9">
        <v>0</v>
      </c>
      <c r="CG50" s="9">
        <v>0</v>
      </c>
      <c r="CK50" s="9" t="s">
        <v>246</v>
      </c>
      <c r="CL50" s="9" t="s">
        <v>222</v>
      </c>
      <c r="CM50" s="3">
        <v>43189</v>
      </c>
      <c r="CN50" s="3">
        <v>43192</v>
      </c>
      <c r="CO50" s="16" t="s">
        <v>822</v>
      </c>
    </row>
    <row r="51" spans="1:93" x14ac:dyDescent="0.25">
      <c r="A51" s="4">
        <v>2018</v>
      </c>
      <c r="B51" s="3">
        <v>43101</v>
      </c>
      <c r="C51" s="3">
        <v>43190</v>
      </c>
      <c r="D51" s="4" t="s">
        <v>208</v>
      </c>
      <c r="F51" s="9" t="s">
        <v>261</v>
      </c>
      <c r="G51" s="9" t="s">
        <v>261</v>
      </c>
      <c r="H51" s="9" t="s">
        <v>362</v>
      </c>
      <c r="I51" s="10" t="s">
        <v>375</v>
      </c>
      <c r="J51" s="10" t="s">
        <v>262</v>
      </c>
      <c r="K51" s="10" t="s">
        <v>234</v>
      </c>
      <c r="L51" s="5" t="s">
        <v>212</v>
      </c>
      <c r="M51" s="9">
        <v>6779.22</v>
      </c>
      <c r="N51">
        <v>6500</v>
      </c>
      <c r="P51">
        <v>0</v>
      </c>
      <c r="Q51">
        <v>0</v>
      </c>
      <c r="R51" s="9"/>
      <c r="U51" s="8" t="s">
        <v>220</v>
      </c>
      <c r="V51" s="9">
        <v>6779.22</v>
      </c>
      <c r="W51" s="9">
        <v>6500</v>
      </c>
      <c r="X51" s="9" t="s">
        <v>219</v>
      </c>
      <c r="Z51" s="13">
        <v>0</v>
      </c>
      <c r="AA51" s="13">
        <v>0</v>
      </c>
      <c r="AD51" s="9">
        <v>0</v>
      </c>
      <c r="AE51" s="9">
        <v>0</v>
      </c>
      <c r="AH51" s="9">
        <v>0</v>
      </c>
      <c r="AI51" s="9">
        <v>0</v>
      </c>
      <c r="AL51" s="9">
        <v>0</v>
      </c>
      <c r="AM51" s="9">
        <v>0</v>
      </c>
      <c r="AP51" s="9">
        <v>0</v>
      </c>
      <c r="AQ51" s="9">
        <v>0</v>
      </c>
      <c r="AT51" s="9">
        <v>0</v>
      </c>
      <c r="AU51" s="9">
        <v>0</v>
      </c>
      <c r="AX51" s="9">
        <v>0</v>
      </c>
      <c r="AY51" s="9">
        <v>0</v>
      </c>
      <c r="BB51" s="9">
        <v>0</v>
      </c>
      <c r="BC51" s="9">
        <v>0</v>
      </c>
      <c r="BE51" s="9">
        <v>0</v>
      </c>
      <c r="BF51" s="9">
        <v>0</v>
      </c>
      <c r="BH51" s="9">
        <v>0</v>
      </c>
      <c r="BI51" s="9">
        <v>0</v>
      </c>
      <c r="BK51" s="9">
        <v>0</v>
      </c>
      <c r="BM51" s="9">
        <v>0</v>
      </c>
      <c r="BN51" s="9">
        <v>0</v>
      </c>
      <c r="BP51" s="9">
        <v>0</v>
      </c>
      <c r="BQ51" s="9">
        <v>0</v>
      </c>
      <c r="BS51" s="9">
        <v>0</v>
      </c>
      <c r="BT51" s="9">
        <v>0</v>
      </c>
      <c r="BV51" s="9">
        <v>0</v>
      </c>
      <c r="BW51" s="9">
        <v>0</v>
      </c>
      <c r="BY51" s="9">
        <v>0</v>
      </c>
      <c r="BZ51" s="9">
        <v>0</v>
      </c>
      <c r="CB51" s="9">
        <v>0</v>
      </c>
      <c r="CC51" s="9">
        <v>0</v>
      </c>
      <c r="CF51" s="9">
        <v>0</v>
      </c>
      <c r="CG51" s="9">
        <v>0</v>
      </c>
      <c r="CK51" s="9" t="s">
        <v>246</v>
      </c>
      <c r="CL51" s="9" t="s">
        <v>222</v>
      </c>
      <c r="CM51" s="3">
        <v>43189</v>
      </c>
      <c r="CN51" s="3">
        <v>43192</v>
      </c>
      <c r="CO51" s="16" t="s">
        <v>822</v>
      </c>
    </row>
    <row r="52" spans="1:93" x14ac:dyDescent="0.25">
      <c r="A52" s="4">
        <v>2018</v>
      </c>
      <c r="B52" s="3">
        <v>43101</v>
      </c>
      <c r="C52" s="3">
        <v>43190</v>
      </c>
      <c r="D52" s="4" t="s">
        <v>208</v>
      </c>
      <c r="F52" s="9" t="s">
        <v>261</v>
      </c>
      <c r="G52" s="9" t="s">
        <v>261</v>
      </c>
      <c r="H52" s="9" t="s">
        <v>362</v>
      </c>
      <c r="I52" s="10" t="s">
        <v>379</v>
      </c>
      <c r="J52" s="10" t="s">
        <v>380</v>
      </c>
      <c r="K52" s="10" t="s">
        <v>381</v>
      </c>
      <c r="L52" s="5" t="s">
        <v>212</v>
      </c>
      <c r="M52" s="9">
        <v>6779.22</v>
      </c>
      <c r="N52">
        <v>6500</v>
      </c>
      <c r="P52">
        <v>0</v>
      </c>
      <c r="Q52">
        <v>0</v>
      </c>
      <c r="R52" s="9"/>
      <c r="U52" s="8" t="s">
        <v>220</v>
      </c>
      <c r="V52" s="9">
        <v>6779.22</v>
      </c>
      <c r="W52" s="9">
        <v>6500</v>
      </c>
      <c r="X52" s="9" t="s">
        <v>219</v>
      </c>
      <c r="Z52" s="13">
        <v>0</v>
      </c>
      <c r="AA52" s="13">
        <v>0</v>
      </c>
      <c r="AD52" s="9">
        <v>0</v>
      </c>
      <c r="AE52" s="9">
        <v>0</v>
      </c>
      <c r="AH52" s="9">
        <v>0</v>
      </c>
      <c r="AI52" s="9">
        <v>0</v>
      </c>
      <c r="AL52" s="9">
        <v>0</v>
      </c>
      <c r="AM52" s="9">
        <v>0</v>
      </c>
      <c r="AP52" s="9">
        <v>0</v>
      </c>
      <c r="AQ52" s="9">
        <v>0</v>
      </c>
      <c r="AT52" s="9">
        <v>0</v>
      </c>
      <c r="AU52" s="9">
        <v>0</v>
      </c>
      <c r="AX52" s="9">
        <v>0</v>
      </c>
      <c r="AY52" s="9">
        <v>0</v>
      </c>
      <c r="BB52" s="9">
        <v>0</v>
      </c>
      <c r="BC52" s="9">
        <v>0</v>
      </c>
      <c r="BE52" s="9">
        <v>0</v>
      </c>
      <c r="BF52" s="9">
        <v>0</v>
      </c>
      <c r="BH52" s="9">
        <v>0</v>
      </c>
      <c r="BI52" s="9">
        <v>0</v>
      </c>
      <c r="BK52" s="9">
        <v>0</v>
      </c>
      <c r="BM52" s="9">
        <v>0</v>
      </c>
      <c r="BN52" s="9">
        <v>0</v>
      </c>
      <c r="BP52" s="9">
        <v>0</v>
      </c>
      <c r="BQ52" s="9">
        <v>0</v>
      </c>
      <c r="BS52" s="9">
        <v>0</v>
      </c>
      <c r="BT52" s="9">
        <v>0</v>
      </c>
      <c r="BV52" s="9">
        <v>0</v>
      </c>
      <c r="BW52" s="9">
        <v>0</v>
      </c>
      <c r="BY52" s="9">
        <v>0</v>
      </c>
      <c r="BZ52" s="9">
        <v>0</v>
      </c>
      <c r="CB52" s="9">
        <v>0</v>
      </c>
      <c r="CC52" s="9">
        <v>0</v>
      </c>
      <c r="CF52" s="9">
        <v>0</v>
      </c>
      <c r="CG52" s="9">
        <v>0</v>
      </c>
      <c r="CK52" s="9" t="s">
        <v>246</v>
      </c>
      <c r="CL52" s="9" t="s">
        <v>222</v>
      </c>
      <c r="CM52" s="3">
        <v>43189</v>
      </c>
      <c r="CN52" s="3">
        <v>43192</v>
      </c>
      <c r="CO52" s="16" t="s">
        <v>822</v>
      </c>
    </row>
    <row r="53" spans="1:93" x14ac:dyDescent="0.25">
      <c r="A53" s="4">
        <v>2018</v>
      </c>
      <c r="B53" s="3">
        <v>43101</v>
      </c>
      <c r="C53" s="3">
        <v>43190</v>
      </c>
      <c r="D53" s="4" t="s">
        <v>208</v>
      </c>
      <c r="F53" s="9" t="s">
        <v>261</v>
      </c>
      <c r="G53" s="9" t="s">
        <v>261</v>
      </c>
      <c r="H53" s="9" t="s">
        <v>362</v>
      </c>
      <c r="I53" s="10" t="s">
        <v>382</v>
      </c>
      <c r="J53" s="10" t="s">
        <v>383</v>
      </c>
      <c r="K53" s="10" t="s">
        <v>384</v>
      </c>
      <c r="L53" s="5" t="s">
        <v>211</v>
      </c>
      <c r="M53" s="9">
        <v>6779.22</v>
      </c>
      <c r="N53">
        <v>6500</v>
      </c>
      <c r="P53">
        <v>0</v>
      </c>
      <c r="Q53">
        <v>0</v>
      </c>
      <c r="R53" s="9"/>
      <c r="U53" s="8" t="s">
        <v>220</v>
      </c>
      <c r="V53" s="9">
        <v>6779.22</v>
      </c>
      <c r="W53" s="9">
        <v>6500</v>
      </c>
      <c r="X53" s="9" t="s">
        <v>219</v>
      </c>
      <c r="Z53" s="13">
        <v>0</v>
      </c>
      <c r="AA53" s="13">
        <v>0</v>
      </c>
      <c r="AD53" s="9">
        <v>0</v>
      </c>
      <c r="AE53" s="9">
        <v>0</v>
      </c>
      <c r="AH53" s="9">
        <v>0</v>
      </c>
      <c r="AI53" s="9">
        <v>0</v>
      </c>
      <c r="AL53" s="9">
        <v>0</v>
      </c>
      <c r="AM53" s="9">
        <v>0</v>
      </c>
      <c r="AP53" s="9">
        <v>0</v>
      </c>
      <c r="AQ53" s="9">
        <v>0</v>
      </c>
      <c r="AT53" s="9">
        <v>0</v>
      </c>
      <c r="AU53" s="9">
        <v>0</v>
      </c>
      <c r="AX53" s="9">
        <v>0</v>
      </c>
      <c r="AY53" s="9">
        <v>0</v>
      </c>
      <c r="BB53" s="9">
        <v>0</v>
      </c>
      <c r="BC53" s="9">
        <v>0</v>
      </c>
      <c r="BE53" s="9">
        <v>0</v>
      </c>
      <c r="BF53" s="9">
        <v>0</v>
      </c>
      <c r="BH53" s="9">
        <v>0</v>
      </c>
      <c r="BI53" s="9">
        <v>0</v>
      </c>
      <c r="BK53" s="9">
        <v>0</v>
      </c>
      <c r="BM53" s="9">
        <v>0</v>
      </c>
      <c r="BN53" s="9">
        <v>0</v>
      </c>
      <c r="BP53" s="9">
        <v>0</v>
      </c>
      <c r="BQ53" s="9">
        <v>0</v>
      </c>
      <c r="BS53" s="9">
        <v>0</v>
      </c>
      <c r="BT53" s="9">
        <v>0</v>
      </c>
      <c r="BV53" s="9">
        <v>0</v>
      </c>
      <c r="BW53" s="9">
        <v>0</v>
      </c>
      <c r="BY53" s="9">
        <v>0</v>
      </c>
      <c r="BZ53" s="9">
        <v>0</v>
      </c>
      <c r="CB53" s="9">
        <v>0</v>
      </c>
      <c r="CC53" s="9">
        <v>0</v>
      </c>
      <c r="CF53" s="9">
        <v>0</v>
      </c>
      <c r="CG53" s="9">
        <v>0</v>
      </c>
      <c r="CK53" s="9" t="s">
        <v>246</v>
      </c>
      <c r="CL53" s="9" t="s">
        <v>222</v>
      </c>
      <c r="CM53" s="3">
        <v>43189</v>
      </c>
      <c r="CN53" s="3">
        <v>43192</v>
      </c>
      <c r="CO53" s="16" t="s">
        <v>822</v>
      </c>
    </row>
    <row r="54" spans="1:93" x14ac:dyDescent="0.25">
      <c r="A54" s="4">
        <v>2018</v>
      </c>
      <c r="B54" s="3">
        <v>43101</v>
      </c>
      <c r="C54" s="3">
        <v>43190</v>
      </c>
      <c r="D54" s="4" t="s">
        <v>208</v>
      </c>
      <c r="F54" s="9" t="s">
        <v>261</v>
      </c>
      <c r="G54" s="9" t="s">
        <v>261</v>
      </c>
      <c r="H54" s="9" t="s">
        <v>362</v>
      </c>
      <c r="I54" s="10" t="s">
        <v>808</v>
      </c>
      <c r="J54" s="10" t="s">
        <v>259</v>
      </c>
      <c r="K54" s="10" t="s">
        <v>673</v>
      </c>
      <c r="L54" t="s">
        <v>211</v>
      </c>
      <c r="M54" s="9">
        <v>6779.22</v>
      </c>
      <c r="N54">
        <v>6500</v>
      </c>
      <c r="P54">
        <v>0</v>
      </c>
      <c r="Q54">
        <v>0</v>
      </c>
      <c r="R54" s="9"/>
      <c r="U54" s="8" t="s">
        <v>220</v>
      </c>
      <c r="V54" s="9">
        <v>6779.22</v>
      </c>
      <c r="W54" s="9">
        <v>6500</v>
      </c>
      <c r="X54" s="9" t="s">
        <v>219</v>
      </c>
      <c r="Z54" s="13">
        <v>0</v>
      </c>
      <c r="AA54" s="13">
        <v>0</v>
      </c>
      <c r="AD54" s="9">
        <v>0</v>
      </c>
      <c r="AE54" s="9">
        <v>0</v>
      </c>
      <c r="AH54" s="9">
        <v>0</v>
      </c>
      <c r="AI54" s="9">
        <v>0</v>
      </c>
      <c r="AL54" s="9">
        <v>0</v>
      </c>
      <c r="AM54" s="9">
        <v>0</v>
      </c>
      <c r="AP54" s="9">
        <v>0</v>
      </c>
      <c r="AQ54" s="9">
        <v>0</v>
      </c>
      <c r="AT54" s="9">
        <v>0</v>
      </c>
      <c r="AU54" s="9">
        <v>0</v>
      </c>
      <c r="AX54" s="9">
        <v>0</v>
      </c>
      <c r="AY54" s="9">
        <v>0</v>
      </c>
      <c r="BB54" s="9">
        <v>0</v>
      </c>
      <c r="BC54" s="9">
        <v>0</v>
      </c>
      <c r="BE54" s="9">
        <v>0</v>
      </c>
      <c r="BF54" s="9">
        <v>0</v>
      </c>
      <c r="BH54" s="9">
        <v>0</v>
      </c>
      <c r="BI54" s="9">
        <v>0</v>
      </c>
      <c r="BK54" s="9">
        <v>0</v>
      </c>
      <c r="BM54" s="9">
        <v>0</v>
      </c>
      <c r="BN54" s="9">
        <v>0</v>
      </c>
      <c r="BP54" s="9">
        <v>0</v>
      </c>
      <c r="BQ54" s="9">
        <v>0</v>
      </c>
      <c r="BS54" s="9">
        <v>0</v>
      </c>
      <c r="BT54" s="9">
        <v>0</v>
      </c>
      <c r="BV54" s="9">
        <v>0</v>
      </c>
      <c r="BW54" s="9">
        <v>0</v>
      </c>
      <c r="BY54" s="9">
        <v>0</v>
      </c>
      <c r="BZ54" s="9">
        <v>0</v>
      </c>
      <c r="CB54" s="9">
        <v>0</v>
      </c>
      <c r="CC54" s="9">
        <v>0</v>
      </c>
      <c r="CF54" s="9">
        <v>0</v>
      </c>
      <c r="CG54" s="9">
        <v>0</v>
      </c>
      <c r="CK54" s="9" t="s">
        <v>246</v>
      </c>
      <c r="CL54" s="9" t="s">
        <v>222</v>
      </c>
      <c r="CM54" s="3">
        <v>43189</v>
      </c>
      <c r="CN54" s="3">
        <v>43192</v>
      </c>
      <c r="CO54" s="16" t="s">
        <v>822</v>
      </c>
    </row>
    <row r="55" spans="1:93" x14ac:dyDescent="0.25">
      <c r="A55" s="4">
        <v>2018</v>
      </c>
      <c r="B55" s="3">
        <v>43101</v>
      </c>
      <c r="C55" s="3">
        <v>43190</v>
      </c>
      <c r="D55" s="4" t="s">
        <v>208</v>
      </c>
      <c r="F55" s="9" t="s">
        <v>367</v>
      </c>
      <c r="G55" s="9" t="s">
        <v>368</v>
      </c>
      <c r="H55" s="9" t="s">
        <v>362</v>
      </c>
      <c r="I55" s="10" t="s">
        <v>385</v>
      </c>
      <c r="J55" s="10" t="s">
        <v>268</v>
      </c>
      <c r="K55" s="10" t="s">
        <v>386</v>
      </c>
      <c r="L55" t="s">
        <v>212</v>
      </c>
      <c r="M55" s="9">
        <v>6218.18</v>
      </c>
      <c r="N55" s="5">
        <v>6000</v>
      </c>
      <c r="P55">
        <v>0</v>
      </c>
      <c r="Q55">
        <v>0</v>
      </c>
      <c r="R55" s="9"/>
      <c r="U55" s="8" t="s">
        <v>220</v>
      </c>
      <c r="V55" s="9">
        <v>6218.18</v>
      </c>
      <c r="W55" s="9">
        <v>6000</v>
      </c>
      <c r="X55" s="9" t="s">
        <v>219</v>
      </c>
      <c r="Z55" s="13">
        <v>0</v>
      </c>
      <c r="AA55" s="13">
        <v>0</v>
      </c>
      <c r="AD55" s="9">
        <v>0</v>
      </c>
      <c r="AE55" s="9">
        <v>0</v>
      </c>
      <c r="AH55" s="9">
        <v>0</v>
      </c>
      <c r="AI55" s="9">
        <v>0</v>
      </c>
      <c r="AL55" s="9">
        <v>0</v>
      </c>
      <c r="AM55" s="9">
        <v>0</v>
      </c>
      <c r="AP55" s="9">
        <v>0</v>
      </c>
      <c r="AQ55" s="9">
        <v>0</v>
      </c>
      <c r="AT55" s="9">
        <v>0</v>
      </c>
      <c r="AU55" s="9">
        <v>0</v>
      </c>
      <c r="AX55" s="9">
        <v>0</v>
      </c>
      <c r="AY55" s="9">
        <v>0</v>
      </c>
      <c r="BB55" s="9">
        <v>0</v>
      </c>
      <c r="BC55" s="9">
        <v>0</v>
      </c>
      <c r="BE55" s="9">
        <v>0</v>
      </c>
      <c r="BF55" s="9">
        <v>0</v>
      </c>
      <c r="BH55" s="9">
        <v>0</v>
      </c>
      <c r="BI55" s="9">
        <v>0</v>
      </c>
      <c r="BK55" s="9">
        <v>0</v>
      </c>
      <c r="BM55" s="9">
        <v>0</v>
      </c>
      <c r="BN55" s="9">
        <v>0</v>
      </c>
      <c r="BP55" s="9">
        <v>0</v>
      </c>
      <c r="BQ55" s="9">
        <v>0</v>
      </c>
      <c r="BS55" s="9">
        <v>0</v>
      </c>
      <c r="BT55" s="9">
        <v>0</v>
      </c>
      <c r="BV55" s="9">
        <v>0</v>
      </c>
      <c r="BW55" s="9">
        <v>0</v>
      </c>
      <c r="BY55" s="9">
        <v>0</v>
      </c>
      <c r="BZ55" s="9">
        <v>0</v>
      </c>
      <c r="CB55" s="9">
        <v>0</v>
      </c>
      <c r="CC55" s="9">
        <v>0</v>
      </c>
      <c r="CF55" s="9">
        <v>0</v>
      </c>
      <c r="CG55" s="9">
        <v>0</v>
      </c>
      <c r="CK55" s="9" t="s">
        <v>246</v>
      </c>
      <c r="CL55" s="9" t="s">
        <v>222</v>
      </c>
      <c r="CM55" s="3">
        <v>43189</v>
      </c>
      <c r="CN55" s="3">
        <v>43192</v>
      </c>
      <c r="CO55" s="16" t="s">
        <v>822</v>
      </c>
    </row>
    <row r="56" spans="1:93" x14ac:dyDescent="0.25">
      <c r="A56" s="4">
        <v>2018</v>
      </c>
      <c r="B56" s="3">
        <v>43101</v>
      </c>
      <c r="C56" s="3">
        <v>43190</v>
      </c>
      <c r="D56" s="4" t="s">
        <v>208</v>
      </c>
      <c r="F56" s="9" t="s">
        <v>369</v>
      </c>
      <c r="G56" s="9" t="s">
        <v>368</v>
      </c>
      <c r="H56" s="9" t="s">
        <v>362</v>
      </c>
      <c r="I56" s="10" t="s">
        <v>387</v>
      </c>
      <c r="J56" s="10" t="s">
        <v>383</v>
      </c>
      <c r="K56" s="10" t="s">
        <v>388</v>
      </c>
      <c r="L56" t="s">
        <v>212</v>
      </c>
      <c r="M56" s="9">
        <v>6218.18</v>
      </c>
      <c r="N56">
        <v>6000</v>
      </c>
      <c r="P56">
        <v>0</v>
      </c>
      <c r="Q56">
        <v>0</v>
      </c>
      <c r="R56" s="9"/>
      <c r="U56" s="8" t="s">
        <v>220</v>
      </c>
      <c r="V56" s="9">
        <v>6218.18</v>
      </c>
      <c r="W56" s="9">
        <v>6000</v>
      </c>
      <c r="X56" s="9" t="s">
        <v>219</v>
      </c>
      <c r="Z56" s="13">
        <v>0</v>
      </c>
      <c r="AA56" s="13">
        <v>0</v>
      </c>
      <c r="AD56" s="9">
        <v>0</v>
      </c>
      <c r="AE56" s="9">
        <v>0</v>
      </c>
      <c r="AH56" s="9">
        <v>0</v>
      </c>
      <c r="AI56" s="9">
        <v>0</v>
      </c>
      <c r="AL56" s="9">
        <v>0</v>
      </c>
      <c r="AM56" s="9">
        <v>0</v>
      </c>
      <c r="AP56" s="9">
        <v>0</v>
      </c>
      <c r="AQ56" s="9">
        <v>0</v>
      </c>
      <c r="AT56" s="9">
        <v>0</v>
      </c>
      <c r="AU56" s="9">
        <v>0</v>
      </c>
      <c r="AX56" s="9">
        <v>0</v>
      </c>
      <c r="AY56" s="9">
        <v>0</v>
      </c>
      <c r="BB56" s="9">
        <v>0</v>
      </c>
      <c r="BC56" s="9">
        <v>0</v>
      </c>
      <c r="BE56" s="9">
        <v>0</v>
      </c>
      <c r="BF56" s="9">
        <v>0</v>
      </c>
      <c r="BH56" s="9">
        <v>0</v>
      </c>
      <c r="BI56" s="9">
        <v>0</v>
      </c>
      <c r="BK56" s="9">
        <v>0</v>
      </c>
      <c r="BM56" s="9">
        <v>0</v>
      </c>
      <c r="BN56" s="9">
        <v>0</v>
      </c>
      <c r="BP56" s="9">
        <v>0</v>
      </c>
      <c r="BQ56" s="9">
        <v>0</v>
      </c>
      <c r="BS56" s="9">
        <v>0</v>
      </c>
      <c r="BT56" s="9">
        <v>0</v>
      </c>
      <c r="BV56" s="9">
        <v>0</v>
      </c>
      <c r="BW56" s="9">
        <v>0</v>
      </c>
      <c r="BY56" s="9">
        <v>0</v>
      </c>
      <c r="BZ56" s="9">
        <v>0</v>
      </c>
      <c r="CB56" s="9">
        <v>0</v>
      </c>
      <c r="CC56" s="9">
        <v>0</v>
      </c>
      <c r="CF56" s="9">
        <v>0</v>
      </c>
      <c r="CG56" s="9">
        <v>0</v>
      </c>
      <c r="CK56" s="9" t="s">
        <v>246</v>
      </c>
      <c r="CL56" s="9" t="s">
        <v>222</v>
      </c>
      <c r="CM56" s="3">
        <v>43189</v>
      </c>
      <c r="CN56" s="3">
        <v>43192</v>
      </c>
      <c r="CO56" s="16" t="s">
        <v>822</v>
      </c>
    </row>
    <row r="57" spans="1:93" x14ac:dyDescent="0.25">
      <c r="A57" s="4">
        <v>2018</v>
      </c>
      <c r="B57" s="3">
        <v>43101</v>
      </c>
      <c r="C57" s="3">
        <v>43190</v>
      </c>
      <c r="D57" s="4" t="s">
        <v>208</v>
      </c>
      <c r="F57" s="9" t="s">
        <v>370</v>
      </c>
      <c r="G57" s="9" t="s">
        <v>368</v>
      </c>
      <c r="H57" s="9" t="s">
        <v>362</v>
      </c>
      <c r="I57" s="10" t="s">
        <v>389</v>
      </c>
      <c r="J57" s="10" t="s">
        <v>374</v>
      </c>
      <c r="K57" s="10" t="s">
        <v>313</v>
      </c>
      <c r="L57" t="s">
        <v>212</v>
      </c>
      <c r="M57" s="9">
        <v>6218.18</v>
      </c>
      <c r="N57" s="5">
        <v>6000</v>
      </c>
      <c r="P57">
        <v>0</v>
      </c>
      <c r="Q57">
        <v>0</v>
      </c>
      <c r="R57" s="9"/>
      <c r="U57" s="8" t="s">
        <v>220</v>
      </c>
      <c r="V57" s="9">
        <v>6218.18</v>
      </c>
      <c r="W57" s="9">
        <v>6000</v>
      </c>
      <c r="X57" s="9" t="s">
        <v>219</v>
      </c>
      <c r="Z57" s="13">
        <v>0</v>
      </c>
      <c r="AA57" s="13">
        <v>0</v>
      </c>
      <c r="AD57" s="9">
        <v>0</v>
      </c>
      <c r="AE57" s="9">
        <v>0</v>
      </c>
      <c r="AH57" s="9">
        <v>0</v>
      </c>
      <c r="AI57" s="9">
        <v>0</v>
      </c>
      <c r="AL57" s="9">
        <v>0</v>
      </c>
      <c r="AM57" s="9">
        <v>0</v>
      </c>
      <c r="AP57" s="9">
        <v>0</v>
      </c>
      <c r="AQ57" s="9">
        <v>0</v>
      </c>
      <c r="AT57" s="9">
        <v>0</v>
      </c>
      <c r="AU57" s="9">
        <v>0</v>
      </c>
      <c r="AX57" s="9">
        <v>0</v>
      </c>
      <c r="AY57" s="9">
        <v>0</v>
      </c>
      <c r="BB57" s="9">
        <v>0</v>
      </c>
      <c r="BC57" s="9">
        <v>0</v>
      </c>
      <c r="BE57" s="9">
        <v>0</v>
      </c>
      <c r="BF57" s="9">
        <v>0</v>
      </c>
      <c r="BH57" s="9">
        <v>0</v>
      </c>
      <c r="BI57" s="9">
        <v>0</v>
      </c>
      <c r="BK57" s="9">
        <v>0</v>
      </c>
      <c r="BM57" s="9">
        <v>0</v>
      </c>
      <c r="BN57" s="9">
        <v>0</v>
      </c>
      <c r="BP57" s="9">
        <v>0</v>
      </c>
      <c r="BQ57" s="9">
        <v>0</v>
      </c>
      <c r="BS57" s="9">
        <v>0</v>
      </c>
      <c r="BT57" s="9">
        <v>0</v>
      </c>
      <c r="BV57" s="9">
        <v>0</v>
      </c>
      <c r="BW57" s="9">
        <v>0</v>
      </c>
      <c r="BY57" s="9">
        <v>0</v>
      </c>
      <c r="BZ57" s="9">
        <v>0</v>
      </c>
      <c r="CB57" s="9">
        <v>0</v>
      </c>
      <c r="CC57" s="9">
        <v>0</v>
      </c>
      <c r="CF57" s="9">
        <v>0</v>
      </c>
      <c r="CG57" s="9">
        <v>0</v>
      </c>
      <c r="CK57" s="9" t="s">
        <v>246</v>
      </c>
      <c r="CL57" s="9" t="s">
        <v>222</v>
      </c>
      <c r="CM57" s="3">
        <v>43189</v>
      </c>
      <c r="CN57" s="3">
        <v>43192</v>
      </c>
      <c r="CO57" s="16" t="s">
        <v>822</v>
      </c>
    </row>
    <row r="58" spans="1:93" x14ac:dyDescent="0.25">
      <c r="A58" s="4">
        <v>2018</v>
      </c>
      <c r="B58" s="3">
        <v>43101</v>
      </c>
      <c r="C58" s="3">
        <v>43190</v>
      </c>
      <c r="D58" s="4" t="s">
        <v>208</v>
      </c>
      <c r="F58" s="9" t="s">
        <v>261</v>
      </c>
      <c r="G58" s="9" t="s">
        <v>261</v>
      </c>
      <c r="H58" s="9" t="s">
        <v>362</v>
      </c>
      <c r="I58" s="10" t="s">
        <v>390</v>
      </c>
      <c r="J58" s="10" t="s">
        <v>348</v>
      </c>
      <c r="K58" s="10" t="s">
        <v>391</v>
      </c>
      <c r="L58" t="s">
        <v>212</v>
      </c>
      <c r="M58" s="9">
        <v>8838.9599999999991</v>
      </c>
      <c r="N58">
        <v>8000</v>
      </c>
      <c r="P58">
        <v>0</v>
      </c>
      <c r="Q58">
        <v>0</v>
      </c>
      <c r="R58" s="9"/>
      <c r="U58" s="8" t="s">
        <v>220</v>
      </c>
      <c r="V58" s="9">
        <v>8838.9599999999991</v>
      </c>
      <c r="W58" s="9">
        <v>8000</v>
      </c>
      <c r="X58" s="9" t="s">
        <v>219</v>
      </c>
      <c r="Z58" s="13">
        <v>0</v>
      </c>
      <c r="AA58" s="13">
        <v>0</v>
      </c>
      <c r="AD58" s="9">
        <v>0</v>
      </c>
      <c r="AE58" s="9">
        <v>0</v>
      </c>
      <c r="AH58" s="9">
        <v>0</v>
      </c>
      <c r="AI58" s="9">
        <v>0</v>
      </c>
      <c r="AL58" s="9">
        <v>0</v>
      </c>
      <c r="AM58" s="9">
        <v>0</v>
      </c>
      <c r="AP58" s="9">
        <v>0</v>
      </c>
      <c r="AQ58" s="9">
        <v>0</v>
      </c>
      <c r="AT58" s="9">
        <v>0</v>
      </c>
      <c r="AU58" s="9">
        <v>0</v>
      </c>
      <c r="AX58" s="9">
        <v>0</v>
      </c>
      <c r="AY58" s="9">
        <v>0</v>
      </c>
      <c r="BB58" s="9">
        <v>0</v>
      </c>
      <c r="BC58" s="9">
        <v>0</v>
      </c>
      <c r="BE58" s="9">
        <v>0</v>
      </c>
      <c r="BF58" s="9">
        <v>0</v>
      </c>
      <c r="BH58" s="9">
        <v>0</v>
      </c>
      <c r="BI58" s="9">
        <v>0</v>
      </c>
      <c r="BK58" s="9">
        <v>0</v>
      </c>
      <c r="BM58" s="9">
        <v>0</v>
      </c>
      <c r="BN58" s="9">
        <v>0</v>
      </c>
      <c r="BP58" s="9">
        <v>0</v>
      </c>
      <c r="BQ58" s="9">
        <v>0</v>
      </c>
      <c r="BS58" s="9">
        <v>0</v>
      </c>
      <c r="BT58" s="9">
        <v>0</v>
      </c>
      <c r="BV58" s="9">
        <v>0</v>
      </c>
      <c r="BW58" s="9">
        <v>0</v>
      </c>
      <c r="BY58" s="9">
        <v>0</v>
      </c>
      <c r="BZ58" s="9">
        <v>0</v>
      </c>
      <c r="CB58" s="9">
        <v>0</v>
      </c>
      <c r="CC58" s="9">
        <v>0</v>
      </c>
      <c r="CF58" s="9">
        <v>0</v>
      </c>
      <c r="CG58" s="9">
        <v>0</v>
      </c>
      <c r="CK58" s="9" t="s">
        <v>246</v>
      </c>
      <c r="CL58" s="9" t="s">
        <v>222</v>
      </c>
      <c r="CM58" s="3">
        <v>43189</v>
      </c>
      <c r="CN58" s="3">
        <v>43192</v>
      </c>
      <c r="CO58" s="16" t="s">
        <v>822</v>
      </c>
    </row>
    <row r="59" spans="1:93" x14ac:dyDescent="0.25">
      <c r="A59" s="4">
        <v>2018</v>
      </c>
      <c r="B59" s="3">
        <v>43101</v>
      </c>
      <c r="C59" s="3">
        <v>43190</v>
      </c>
      <c r="D59" s="4" t="s">
        <v>208</v>
      </c>
      <c r="F59" s="9" t="s">
        <v>392</v>
      </c>
      <c r="G59" s="9" t="s">
        <v>392</v>
      </c>
      <c r="H59" s="9" t="s">
        <v>393</v>
      </c>
      <c r="I59" s="10" t="s">
        <v>395</v>
      </c>
      <c r="J59" s="10" t="s">
        <v>394</v>
      </c>
      <c r="K59" s="10" t="s">
        <v>338</v>
      </c>
      <c r="L59" t="s">
        <v>212</v>
      </c>
      <c r="M59" s="9">
        <v>13867.78</v>
      </c>
      <c r="N59">
        <v>12000</v>
      </c>
      <c r="P59">
        <v>0</v>
      </c>
      <c r="Q59">
        <v>0</v>
      </c>
      <c r="R59" s="9"/>
      <c r="U59" s="8" t="s">
        <v>220</v>
      </c>
      <c r="V59" s="9">
        <v>13867.78</v>
      </c>
      <c r="W59" s="9">
        <v>12000</v>
      </c>
      <c r="X59" s="9" t="s">
        <v>219</v>
      </c>
      <c r="Z59" s="13">
        <v>0</v>
      </c>
      <c r="AA59" s="13">
        <v>0</v>
      </c>
      <c r="AD59" s="9">
        <v>0</v>
      </c>
      <c r="AE59" s="9">
        <v>0</v>
      </c>
      <c r="AH59" s="9">
        <v>0</v>
      </c>
      <c r="AI59" s="9">
        <v>0</v>
      </c>
      <c r="AL59" s="9">
        <v>0</v>
      </c>
      <c r="AM59" s="9">
        <v>0</v>
      </c>
      <c r="AP59" s="9">
        <v>0</v>
      </c>
      <c r="AQ59" s="9">
        <v>0</v>
      </c>
      <c r="AT59" s="9">
        <v>0</v>
      </c>
      <c r="AU59" s="9">
        <v>0</v>
      </c>
      <c r="AX59" s="9">
        <v>0</v>
      </c>
      <c r="AY59" s="9">
        <v>0</v>
      </c>
      <c r="BB59" s="9">
        <v>0</v>
      </c>
      <c r="BC59" s="9">
        <v>0</v>
      </c>
      <c r="BE59" s="9">
        <v>0</v>
      </c>
      <c r="BF59" s="9">
        <v>0</v>
      </c>
      <c r="BH59" s="9">
        <v>0</v>
      </c>
      <c r="BI59" s="9">
        <v>0</v>
      </c>
      <c r="BK59" s="9">
        <v>0</v>
      </c>
      <c r="BM59" s="9">
        <v>0</v>
      </c>
      <c r="BN59" s="9">
        <v>0</v>
      </c>
      <c r="BP59" s="9">
        <v>0</v>
      </c>
      <c r="BQ59" s="9">
        <v>0</v>
      </c>
      <c r="BS59" s="9">
        <v>0</v>
      </c>
      <c r="BT59" s="9">
        <v>0</v>
      </c>
      <c r="BV59" s="9">
        <v>0</v>
      </c>
      <c r="BW59" s="9">
        <v>0</v>
      </c>
      <c r="BY59" s="9">
        <v>0</v>
      </c>
      <c r="BZ59" s="9">
        <v>0</v>
      </c>
      <c r="CB59" s="9">
        <v>0</v>
      </c>
      <c r="CC59" s="9">
        <v>0</v>
      </c>
      <c r="CF59" s="9">
        <v>0</v>
      </c>
      <c r="CG59" s="9">
        <v>0</v>
      </c>
      <c r="CK59" s="9" t="s">
        <v>246</v>
      </c>
      <c r="CL59" s="9" t="s">
        <v>222</v>
      </c>
      <c r="CM59" s="3">
        <v>43189</v>
      </c>
      <c r="CN59" s="3">
        <v>43192</v>
      </c>
      <c r="CO59" s="16" t="s">
        <v>822</v>
      </c>
    </row>
    <row r="60" spans="1:93" x14ac:dyDescent="0.25">
      <c r="A60" s="4">
        <v>2018</v>
      </c>
      <c r="B60" s="3">
        <v>43101</v>
      </c>
      <c r="C60" s="3">
        <v>43190</v>
      </c>
      <c r="D60" s="4" t="s">
        <v>208</v>
      </c>
      <c r="F60" s="9" t="s">
        <v>396</v>
      </c>
      <c r="G60" s="9" t="s">
        <v>396</v>
      </c>
      <c r="H60" s="9" t="s">
        <v>397</v>
      </c>
      <c r="I60" s="10" t="s">
        <v>389</v>
      </c>
      <c r="J60" s="10" t="s">
        <v>398</v>
      </c>
      <c r="K60" s="10" t="s">
        <v>399</v>
      </c>
      <c r="L60" t="s">
        <v>212</v>
      </c>
      <c r="M60" s="9">
        <v>11324.54</v>
      </c>
      <c r="N60">
        <v>10000</v>
      </c>
      <c r="P60">
        <v>0</v>
      </c>
      <c r="Q60">
        <v>0</v>
      </c>
      <c r="R60" s="9"/>
      <c r="U60" s="8" t="s">
        <v>220</v>
      </c>
      <c r="V60" s="9">
        <v>11324.54</v>
      </c>
      <c r="W60" s="9">
        <v>10000</v>
      </c>
      <c r="X60" s="9" t="s">
        <v>219</v>
      </c>
      <c r="Z60" s="13">
        <v>0</v>
      </c>
      <c r="AA60" s="13">
        <v>0</v>
      </c>
      <c r="AD60" s="9">
        <v>0</v>
      </c>
      <c r="AE60" s="9">
        <v>0</v>
      </c>
      <c r="AH60" s="9">
        <v>0</v>
      </c>
      <c r="AI60" s="9">
        <v>0</v>
      </c>
      <c r="AL60" s="9">
        <v>0</v>
      </c>
      <c r="AM60" s="9">
        <v>0</v>
      </c>
      <c r="AP60" s="9">
        <v>0</v>
      </c>
      <c r="AQ60" s="9">
        <v>0</v>
      </c>
      <c r="AT60" s="9">
        <v>0</v>
      </c>
      <c r="AU60" s="9">
        <v>0</v>
      </c>
      <c r="AX60" s="9">
        <v>0</v>
      </c>
      <c r="AY60" s="9">
        <v>0</v>
      </c>
      <c r="BB60" s="9">
        <v>0</v>
      </c>
      <c r="BC60" s="9">
        <v>0</v>
      </c>
      <c r="BE60" s="9">
        <v>0</v>
      </c>
      <c r="BF60" s="9">
        <v>0</v>
      </c>
      <c r="BH60" s="9">
        <v>0</v>
      </c>
      <c r="BI60" s="9">
        <v>0</v>
      </c>
      <c r="BK60" s="9">
        <v>0</v>
      </c>
      <c r="BM60" s="9">
        <v>0</v>
      </c>
      <c r="BN60" s="9">
        <v>0</v>
      </c>
      <c r="BP60" s="9">
        <v>0</v>
      </c>
      <c r="BQ60" s="9">
        <v>0</v>
      </c>
      <c r="BS60" s="9">
        <v>0</v>
      </c>
      <c r="BT60" s="9">
        <v>0</v>
      </c>
      <c r="BV60" s="9">
        <v>0</v>
      </c>
      <c r="BW60" s="9">
        <v>0</v>
      </c>
      <c r="BY60" s="9">
        <v>0</v>
      </c>
      <c r="BZ60" s="9">
        <v>0</v>
      </c>
      <c r="CB60" s="9">
        <v>0</v>
      </c>
      <c r="CC60" s="9">
        <v>0</v>
      </c>
      <c r="CF60" s="9">
        <v>0</v>
      </c>
      <c r="CG60" s="9">
        <v>0</v>
      </c>
      <c r="CK60" s="9" t="s">
        <v>246</v>
      </c>
      <c r="CL60" s="9" t="s">
        <v>222</v>
      </c>
      <c r="CM60" s="3">
        <v>43189</v>
      </c>
      <c r="CN60" s="3">
        <v>43192</v>
      </c>
      <c r="CO60" s="16" t="s">
        <v>822</v>
      </c>
    </row>
    <row r="61" spans="1:93" x14ac:dyDescent="0.25">
      <c r="A61" s="4">
        <v>2018</v>
      </c>
      <c r="B61" s="3">
        <v>43101</v>
      </c>
      <c r="C61" s="3">
        <v>43190</v>
      </c>
      <c r="D61" s="4" t="s">
        <v>208</v>
      </c>
      <c r="F61" s="9" t="s">
        <v>261</v>
      </c>
      <c r="G61" s="9" t="s">
        <v>400</v>
      </c>
      <c r="H61" s="9" t="s">
        <v>397</v>
      </c>
      <c r="I61" s="10" t="s">
        <v>401</v>
      </c>
      <c r="J61" s="10" t="s">
        <v>402</v>
      </c>
      <c r="K61" s="10" t="s">
        <v>403</v>
      </c>
      <c r="L61" t="s">
        <v>212</v>
      </c>
      <c r="M61" s="9">
        <v>7640.68</v>
      </c>
      <c r="N61">
        <v>7000</v>
      </c>
      <c r="P61">
        <v>0</v>
      </c>
      <c r="Q61">
        <v>0</v>
      </c>
      <c r="R61" s="9"/>
      <c r="U61" s="8" t="s">
        <v>220</v>
      </c>
      <c r="V61" s="9">
        <v>7640.68</v>
      </c>
      <c r="W61" s="9">
        <v>7000</v>
      </c>
      <c r="X61" s="9" t="s">
        <v>219</v>
      </c>
      <c r="Z61" s="13">
        <v>0</v>
      </c>
      <c r="AA61" s="13">
        <v>0</v>
      </c>
      <c r="AD61" s="9">
        <v>0</v>
      </c>
      <c r="AE61" s="9">
        <v>0</v>
      </c>
      <c r="AH61" s="9">
        <v>0</v>
      </c>
      <c r="AI61" s="9">
        <v>0</v>
      </c>
      <c r="AL61" s="9">
        <v>0</v>
      </c>
      <c r="AM61" s="9">
        <v>0</v>
      </c>
      <c r="AP61" s="9">
        <v>0</v>
      </c>
      <c r="AQ61" s="9">
        <v>0</v>
      </c>
      <c r="AT61" s="9">
        <v>0</v>
      </c>
      <c r="AU61" s="9">
        <v>0</v>
      </c>
      <c r="AX61" s="9">
        <v>0</v>
      </c>
      <c r="AY61" s="9">
        <v>0</v>
      </c>
      <c r="BB61" s="9">
        <v>0</v>
      </c>
      <c r="BC61" s="9">
        <v>0</v>
      </c>
      <c r="BE61" s="9">
        <v>0</v>
      </c>
      <c r="BF61" s="9">
        <v>0</v>
      </c>
      <c r="BH61" s="9">
        <v>0</v>
      </c>
      <c r="BI61" s="9">
        <v>0</v>
      </c>
      <c r="BK61" s="9">
        <v>0</v>
      </c>
      <c r="BM61" s="9">
        <v>0</v>
      </c>
      <c r="BN61" s="9">
        <v>0</v>
      </c>
      <c r="BP61" s="9">
        <v>0</v>
      </c>
      <c r="BQ61" s="9">
        <v>0</v>
      </c>
      <c r="BS61" s="9">
        <v>0</v>
      </c>
      <c r="BT61" s="9">
        <v>0</v>
      </c>
      <c r="BV61" s="9">
        <v>0</v>
      </c>
      <c r="BW61" s="9">
        <v>0</v>
      </c>
      <c r="BY61" s="9">
        <v>0</v>
      </c>
      <c r="BZ61" s="9">
        <v>0</v>
      </c>
      <c r="CB61" s="9">
        <v>0</v>
      </c>
      <c r="CC61" s="9">
        <v>0</v>
      </c>
      <c r="CF61" s="9">
        <v>0</v>
      </c>
      <c r="CG61" s="9">
        <v>0</v>
      </c>
      <c r="CK61" s="9" t="s">
        <v>246</v>
      </c>
      <c r="CL61" s="9" t="s">
        <v>222</v>
      </c>
      <c r="CM61" s="3">
        <v>43189</v>
      </c>
      <c r="CN61" s="3">
        <v>43192</v>
      </c>
      <c r="CO61" s="16" t="s">
        <v>822</v>
      </c>
    </row>
    <row r="62" spans="1:93" x14ac:dyDescent="0.25">
      <c r="A62" s="4">
        <v>2018</v>
      </c>
      <c r="B62" s="3">
        <v>43101</v>
      </c>
      <c r="C62" s="3">
        <v>43190</v>
      </c>
      <c r="D62" s="4" t="s">
        <v>208</v>
      </c>
      <c r="F62" s="9" t="s">
        <v>404</v>
      </c>
      <c r="G62" s="9" t="s">
        <v>404</v>
      </c>
      <c r="H62" s="9" t="s">
        <v>405</v>
      </c>
      <c r="I62" s="10" t="s">
        <v>406</v>
      </c>
      <c r="J62" s="10" t="s">
        <v>234</v>
      </c>
      <c r="K62" s="10" t="s">
        <v>407</v>
      </c>
      <c r="L62" t="s">
        <v>212</v>
      </c>
      <c r="M62" s="9">
        <v>11324.54</v>
      </c>
      <c r="N62" s="5">
        <v>10000</v>
      </c>
      <c r="P62">
        <v>0</v>
      </c>
      <c r="Q62">
        <v>0</v>
      </c>
      <c r="R62" s="9"/>
      <c r="U62" s="8" t="s">
        <v>220</v>
      </c>
      <c r="V62" s="9">
        <v>11324.54</v>
      </c>
      <c r="W62" s="9">
        <v>10000</v>
      </c>
      <c r="X62" s="9" t="s">
        <v>219</v>
      </c>
      <c r="Z62" s="13">
        <v>0</v>
      </c>
      <c r="AA62" s="13">
        <v>0</v>
      </c>
      <c r="AD62" s="9">
        <v>0</v>
      </c>
      <c r="AE62" s="9">
        <v>0</v>
      </c>
      <c r="AH62" s="9">
        <v>0</v>
      </c>
      <c r="AI62" s="9">
        <v>0</v>
      </c>
      <c r="AL62" s="9">
        <v>0</v>
      </c>
      <c r="AM62" s="9">
        <v>0</v>
      </c>
      <c r="AP62" s="9">
        <v>0</v>
      </c>
      <c r="AQ62" s="9">
        <v>0</v>
      </c>
      <c r="AT62" s="9">
        <v>0</v>
      </c>
      <c r="AU62" s="9">
        <v>0</v>
      </c>
      <c r="AX62" s="9">
        <v>0</v>
      </c>
      <c r="AY62" s="9">
        <v>0</v>
      </c>
      <c r="BB62" s="9">
        <v>0</v>
      </c>
      <c r="BC62" s="9">
        <v>0</v>
      </c>
      <c r="BE62" s="9">
        <v>0</v>
      </c>
      <c r="BF62" s="9">
        <v>0</v>
      </c>
      <c r="BH62" s="9">
        <v>0</v>
      </c>
      <c r="BI62" s="9">
        <v>0</v>
      </c>
      <c r="BK62" s="9">
        <v>0</v>
      </c>
      <c r="BM62" s="9">
        <v>0</v>
      </c>
      <c r="BN62" s="9">
        <v>0</v>
      </c>
      <c r="BP62" s="9">
        <v>0</v>
      </c>
      <c r="BQ62" s="9">
        <v>0</v>
      </c>
      <c r="BS62" s="9">
        <v>0</v>
      </c>
      <c r="BT62" s="9">
        <v>0</v>
      </c>
      <c r="BV62" s="9">
        <v>0</v>
      </c>
      <c r="BW62" s="9">
        <v>0</v>
      </c>
      <c r="BY62" s="9">
        <v>0</v>
      </c>
      <c r="BZ62" s="9">
        <v>0</v>
      </c>
      <c r="CB62" s="9">
        <v>0</v>
      </c>
      <c r="CC62" s="9">
        <v>0</v>
      </c>
      <c r="CF62" s="9">
        <v>0</v>
      </c>
      <c r="CG62" s="9">
        <v>0</v>
      </c>
      <c r="CK62" s="9" t="s">
        <v>246</v>
      </c>
      <c r="CL62" s="9" t="s">
        <v>222</v>
      </c>
      <c r="CM62" s="3">
        <v>43189</v>
      </c>
      <c r="CN62" s="3">
        <v>43192</v>
      </c>
      <c r="CO62" s="16" t="s">
        <v>822</v>
      </c>
    </row>
    <row r="63" spans="1:93" x14ac:dyDescent="0.25">
      <c r="A63" s="4">
        <v>2018</v>
      </c>
      <c r="B63" s="3">
        <v>43101</v>
      </c>
      <c r="C63" s="3">
        <v>43190</v>
      </c>
      <c r="D63" s="4" t="s">
        <v>208</v>
      </c>
      <c r="F63" s="9" t="s">
        <v>261</v>
      </c>
      <c r="G63" s="9" t="s">
        <v>261</v>
      </c>
      <c r="H63" s="9" t="s">
        <v>405</v>
      </c>
      <c r="I63" s="10" t="s">
        <v>408</v>
      </c>
      <c r="J63" s="10" t="s">
        <v>409</v>
      </c>
      <c r="K63" s="10" t="s">
        <v>410</v>
      </c>
      <c r="L63" t="s">
        <v>212</v>
      </c>
      <c r="M63" s="9">
        <v>8838.9599999999991</v>
      </c>
      <c r="N63" s="5">
        <v>8000</v>
      </c>
      <c r="P63">
        <v>0</v>
      </c>
      <c r="Q63">
        <v>0</v>
      </c>
      <c r="R63" s="9"/>
      <c r="U63" s="8" t="s">
        <v>220</v>
      </c>
      <c r="V63" s="9">
        <v>8838.9599999999991</v>
      </c>
      <c r="W63" s="9">
        <v>8000</v>
      </c>
      <c r="X63" s="9" t="s">
        <v>219</v>
      </c>
      <c r="Z63" s="13">
        <v>0</v>
      </c>
      <c r="AA63" s="13">
        <v>0</v>
      </c>
      <c r="AD63" s="9">
        <v>0</v>
      </c>
      <c r="AE63" s="9">
        <v>0</v>
      </c>
      <c r="AH63" s="9">
        <v>0</v>
      </c>
      <c r="AI63" s="9">
        <v>0</v>
      </c>
      <c r="AL63" s="9">
        <v>0</v>
      </c>
      <c r="AM63" s="9">
        <v>0</v>
      </c>
      <c r="AP63" s="9">
        <v>0</v>
      </c>
      <c r="AQ63" s="9">
        <v>0</v>
      </c>
      <c r="AT63" s="9">
        <v>0</v>
      </c>
      <c r="AU63" s="9">
        <v>0</v>
      </c>
      <c r="AX63" s="9">
        <v>0</v>
      </c>
      <c r="AY63" s="9">
        <v>0</v>
      </c>
      <c r="BB63" s="9">
        <v>0</v>
      </c>
      <c r="BC63" s="9">
        <v>0</v>
      </c>
      <c r="BE63" s="9">
        <v>0</v>
      </c>
      <c r="BF63" s="9">
        <v>0</v>
      </c>
      <c r="BH63" s="9">
        <v>0</v>
      </c>
      <c r="BI63" s="9">
        <v>0</v>
      </c>
      <c r="BK63" s="9">
        <v>0</v>
      </c>
      <c r="BM63" s="9">
        <v>0</v>
      </c>
      <c r="BN63" s="9">
        <v>0</v>
      </c>
      <c r="BP63" s="9">
        <v>0</v>
      </c>
      <c r="BQ63" s="9">
        <v>0</v>
      </c>
      <c r="BS63" s="9">
        <v>0</v>
      </c>
      <c r="BT63" s="9">
        <v>0</v>
      </c>
      <c r="BV63" s="9">
        <v>0</v>
      </c>
      <c r="BW63" s="9">
        <v>0</v>
      </c>
      <c r="BY63" s="9">
        <v>0</v>
      </c>
      <c r="BZ63" s="9">
        <v>0</v>
      </c>
      <c r="CB63" s="9">
        <v>0</v>
      </c>
      <c r="CC63" s="9">
        <v>0</v>
      </c>
      <c r="CF63" s="9">
        <v>0</v>
      </c>
      <c r="CG63" s="9">
        <v>0</v>
      </c>
      <c r="CK63" s="9" t="s">
        <v>246</v>
      </c>
      <c r="CL63" s="9" t="s">
        <v>222</v>
      </c>
      <c r="CM63" s="3">
        <v>43189</v>
      </c>
      <c r="CN63" s="3">
        <v>43192</v>
      </c>
      <c r="CO63" s="16" t="s">
        <v>822</v>
      </c>
    </row>
    <row r="64" spans="1:93" x14ac:dyDescent="0.25">
      <c r="A64" s="4">
        <v>2018</v>
      </c>
      <c r="B64" s="3">
        <v>43101</v>
      </c>
      <c r="C64" s="3">
        <v>43190</v>
      </c>
      <c r="D64" s="4" t="s">
        <v>208</v>
      </c>
      <c r="F64" s="9" t="s">
        <v>261</v>
      </c>
      <c r="G64" s="9" t="s">
        <v>261</v>
      </c>
      <c r="H64" s="9" t="s">
        <v>405</v>
      </c>
      <c r="I64" s="10" t="s">
        <v>411</v>
      </c>
      <c r="J64" s="10" t="s">
        <v>412</v>
      </c>
      <c r="K64" s="10" t="s">
        <v>413</v>
      </c>
      <c r="L64" t="s">
        <v>212</v>
      </c>
      <c r="M64" s="9">
        <v>7640.68</v>
      </c>
      <c r="N64" s="5">
        <v>7000</v>
      </c>
      <c r="P64">
        <v>0</v>
      </c>
      <c r="Q64">
        <v>0</v>
      </c>
      <c r="R64" s="9"/>
      <c r="U64" s="8" t="s">
        <v>220</v>
      </c>
      <c r="V64" s="9">
        <v>7640.68</v>
      </c>
      <c r="W64" s="9">
        <v>7000</v>
      </c>
      <c r="X64" s="9" t="s">
        <v>219</v>
      </c>
      <c r="Z64" s="13">
        <v>0</v>
      </c>
      <c r="AA64" s="13">
        <v>0</v>
      </c>
      <c r="AD64" s="9">
        <v>0</v>
      </c>
      <c r="AE64" s="9">
        <v>0</v>
      </c>
      <c r="AH64" s="9">
        <v>0</v>
      </c>
      <c r="AI64" s="9">
        <v>0</v>
      </c>
      <c r="AL64" s="9">
        <v>0</v>
      </c>
      <c r="AM64" s="9">
        <v>0</v>
      </c>
      <c r="AP64" s="9">
        <v>0</v>
      </c>
      <c r="AQ64" s="9">
        <v>0</v>
      </c>
      <c r="AT64" s="9">
        <v>0</v>
      </c>
      <c r="AU64" s="9">
        <v>0</v>
      </c>
      <c r="AX64" s="9">
        <v>0</v>
      </c>
      <c r="AY64" s="9">
        <v>0</v>
      </c>
      <c r="BB64" s="9">
        <v>0</v>
      </c>
      <c r="BC64" s="9">
        <v>0</v>
      </c>
      <c r="BE64" s="9">
        <v>0</v>
      </c>
      <c r="BF64" s="9">
        <v>0</v>
      </c>
      <c r="BH64" s="9">
        <v>0</v>
      </c>
      <c r="BI64" s="9">
        <v>0</v>
      </c>
      <c r="BK64" s="9">
        <v>0</v>
      </c>
      <c r="BM64" s="9">
        <v>0</v>
      </c>
      <c r="BN64" s="9">
        <v>0</v>
      </c>
      <c r="BP64" s="9">
        <v>0</v>
      </c>
      <c r="BQ64" s="9">
        <v>0</v>
      </c>
      <c r="BS64" s="9">
        <v>0</v>
      </c>
      <c r="BT64" s="9">
        <v>0</v>
      </c>
      <c r="BV64" s="9">
        <v>0</v>
      </c>
      <c r="BW64" s="9">
        <v>0</v>
      </c>
      <c r="BY64" s="9">
        <v>0</v>
      </c>
      <c r="BZ64" s="9">
        <v>0</v>
      </c>
      <c r="CB64" s="9">
        <v>0</v>
      </c>
      <c r="CC64" s="9">
        <v>0</v>
      </c>
      <c r="CF64" s="9">
        <v>0</v>
      </c>
      <c r="CG64" s="9">
        <v>0</v>
      </c>
      <c r="CK64" s="9" t="s">
        <v>246</v>
      </c>
      <c r="CL64" s="9" t="s">
        <v>222</v>
      </c>
      <c r="CM64" s="3">
        <v>43189</v>
      </c>
      <c r="CN64" s="3">
        <v>43192</v>
      </c>
      <c r="CO64" s="16" t="s">
        <v>822</v>
      </c>
    </row>
    <row r="65" spans="1:93" x14ac:dyDescent="0.25">
      <c r="A65" s="4">
        <v>2018</v>
      </c>
      <c r="B65" s="3">
        <v>43101</v>
      </c>
      <c r="C65" s="3">
        <v>43190</v>
      </c>
      <c r="D65" s="4" t="s">
        <v>208</v>
      </c>
      <c r="F65" s="9" t="s">
        <v>261</v>
      </c>
      <c r="G65" s="9" t="s">
        <v>261</v>
      </c>
      <c r="H65" s="9" t="s">
        <v>405</v>
      </c>
      <c r="I65" s="10" t="s">
        <v>414</v>
      </c>
      <c r="J65" s="10" t="s">
        <v>251</v>
      </c>
      <c r="K65" s="10" t="s">
        <v>415</v>
      </c>
      <c r="L65" t="s">
        <v>212</v>
      </c>
      <c r="M65" s="9">
        <v>7640.68</v>
      </c>
      <c r="N65" s="5">
        <v>7000</v>
      </c>
      <c r="P65">
        <v>0</v>
      </c>
      <c r="Q65">
        <v>0</v>
      </c>
      <c r="R65" s="9"/>
      <c r="U65" s="8" t="s">
        <v>220</v>
      </c>
      <c r="V65" s="9">
        <v>7640.68</v>
      </c>
      <c r="W65" s="9">
        <v>7000</v>
      </c>
      <c r="X65" s="9" t="s">
        <v>219</v>
      </c>
      <c r="Z65" s="13">
        <v>0</v>
      </c>
      <c r="AA65" s="13">
        <v>0</v>
      </c>
      <c r="AD65" s="9">
        <v>0</v>
      </c>
      <c r="AE65" s="9">
        <v>0</v>
      </c>
      <c r="AH65" s="9">
        <v>0</v>
      </c>
      <c r="AI65" s="9">
        <v>0</v>
      </c>
      <c r="AL65" s="9">
        <v>0</v>
      </c>
      <c r="AM65" s="9">
        <v>0</v>
      </c>
      <c r="AP65" s="9">
        <v>0</v>
      </c>
      <c r="AQ65" s="9">
        <v>0</v>
      </c>
      <c r="AT65" s="9">
        <v>0</v>
      </c>
      <c r="AU65" s="9">
        <v>0</v>
      </c>
      <c r="AX65" s="9">
        <v>0</v>
      </c>
      <c r="AY65" s="9">
        <v>0</v>
      </c>
      <c r="BB65" s="9">
        <v>0</v>
      </c>
      <c r="BC65" s="9">
        <v>0</v>
      </c>
      <c r="BE65" s="9">
        <v>0</v>
      </c>
      <c r="BF65" s="9">
        <v>0</v>
      </c>
      <c r="BH65" s="9">
        <v>0</v>
      </c>
      <c r="BI65" s="9">
        <v>0</v>
      </c>
      <c r="BK65" s="9">
        <v>0</v>
      </c>
      <c r="BM65" s="9">
        <v>0</v>
      </c>
      <c r="BN65" s="9">
        <v>0</v>
      </c>
      <c r="BP65" s="9">
        <v>0</v>
      </c>
      <c r="BQ65" s="9">
        <v>0</v>
      </c>
      <c r="BS65" s="9">
        <v>0</v>
      </c>
      <c r="BT65" s="9">
        <v>0</v>
      </c>
      <c r="BV65" s="9">
        <v>0</v>
      </c>
      <c r="BW65" s="9">
        <v>0</v>
      </c>
      <c r="BY65" s="9">
        <v>0</v>
      </c>
      <c r="BZ65" s="9">
        <v>0</v>
      </c>
      <c r="CB65" s="9">
        <v>0</v>
      </c>
      <c r="CC65" s="9">
        <v>0</v>
      </c>
      <c r="CF65" s="9">
        <v>0</v>
      </c>
      <c r="CG65" s="9">
        <v>0</v>
      </c>
      <c r="CK65" s="9" t="s">
        <v>246</v>
      </c>
      <c r="CL65" s="9" t="s">
        <v>222</v>
      </c>
      <c r="CM65" s="3">
        <v>43189</v>
      </c>
      <c r="CN65" s="3">
        <v>43192</v>
      </c>
      <c r="CO65" s="16" t="s">
        <v>822</v>
      </c>
    </row>
    <row r="66" spans="1:93" x14ac:dyDescent="0.25">
      <c r="A66" s="4">
        <v>2018</v>
      </c>
      <c r="B66" s="3">
        <v>43101</v>
      </c>
      <c r="C66" s="3">
        <v>43190</v>
      </c>
      <c r="D66" s="4" t="s">
        <v>208</v>
      </c>
      <c r="F66" s="9" t="s">
        <v>417</v>
      </c>
      <c r="G66" s="9" t="s">
        <v>417</v>
      </c>
      <c r="H66" s="9" t="s">
        <v>416</v>
      </c>
      <c r="I66" s="10" t="s">
        <v>418</v>
      </c>
      <c r="J66" s="10" t="s">
        <v>419</v>
      </c>
      <c r="K66" s="10" t="s">
        <v>321</v>
      </c>
      <c r="L66" t="s">
        <v>212</v>
      </c>
      <c r="M66" s="9">
        <v>13867.78</v>
      </c>
      <c r="N66" s="5">
        <v>12000</v>
      </c>
      <c r="P66">
        <v>0</v>
      </c>
      <c r="Q66">
        <v>0</v>
      </c>
      <c r="R66" s="9"/>
      <c r="U66" s="8" t="s">
        <v>220</v>
      </c>
      <c r="V66" s="9">
        <v>13867.78</v>
      </c>
      <c r="W66" s="9">
        <v>12000</v>
      </c>
      <c r="X66" s="9" t="s">
        <v>219</v>
      </c>
      <c r="Z66" s="13">
        <v>0</v>
      </c>
      <c r="AA66" s="13">
        <v>0</v>
      </c>
      <c r="AD66" s="9">
        <v>0</v>
      </c>
      <c r="AE66" s="9">
        <v>0</v>
      </c>
      <c r="AH66" s="9">
        <v>0</v>
      </c>
      <c r="AI66" s="9">
        <v>0</v>
      </c>
      <c r="AL66" s="9">
        <v>0</v>
      </c>
      <c r="AM66" s="9">
        <v>0</v>
      </c>
      <c r="AP66" s="9">
        <v>0</v>
      </c>
      <c r="AQ66" s="9">
        <v>0</v>
      </c>
      <c r="AT66" s="9">
        <v>0</v>
      </c>
      <c r="AU66" s="9">
        <v>0</v>
      </c>
      <c r="AX66" s="9">
        <v>0</v>
      </c>
      <c r="AY66" s="9">
        <v>0</v>
      </c>
      <c r="BB66" s="9">
        <v>0</v>
      </c>
      <c r="BC66" s="9">
        <v>0</v>
      </c>
      <c r="BE66" s="9">
        <v>0</v>
      </c>
      <c r="BF66" s="9">
        <v>0</v>
      </c>
      <c r="BH66" s="9">
        <v>0</v>
      </c>
      <c r="BI66" s="9">
        <v>0</v>
      </c>
      <c r="BK66" s="9">
        <v>0</v>
      </c>
      <c r="BM66" s="9">
        <v>0</v>
      </c>
      <c r="BN66" s="9">
        <v>0</v>
      </c>
      <c r="BP66" s="9">
        <v>0</v>
      </c>
      <c r="BQ66" s="9">
        <v>0</v>
      </c>
      <c r="BS66" s="9">
        <v>0</v>
      </c>
      <c r="BT66" s="9">
        <v>0</v>
      </c>
      <c r="BV66" s="9">
        <v>0</v>
      </c>
      <c r="BW66" s="9">
        <v>0</v>
      </c>
      <c r="BY66" s="9">
        <v>0</v>
      </c>
      <c r="BZ66" s="9">
        <v>0</v>
      </c>
      <c r="CB66" s="9">
        <v>0</v>
      </c>
      <c r="CC66" s="9">
        <v>0</v>
      </c>
      <c r="CF66" s="9">
        <v>0</v>
      </c>
      <c r="CG66" s="9">
        <v>0</v>
      </c>
      <c r="CK66" s="9" t="s">
        <v>246</v>
      </c>
      <c r="CL66" s="9" t="s">
        <v>222</v>
      </c>
      <c r="CM66" s="3">
        <v>43189</v>
      </c>
      <c r="CN66" s="3">
        <v>43192</v>
      </c>
      <c r="CO66" s="16" t="s">
        <v>822</v>
      </c>
    </row>
    <row r="67" spans="1:93" x14ac:dyDescent="0.25">
      <c r="A67" s="4">
        <v>2018</v>
      </c>
      <c r="B67" s="3">
        <v>43101</v>
      </c>
      <c r="C67" s="3">
        <v>43190</v>
      </c>
      <c r="D67" s="4" t="s">
        <v>208</v>
      </c>
      <c r="F67" s="9" t="s">
        <v>416</v>
      </c>
      <c r="G67" s="9" t="s">
        <v>416</v>
      </c>
      <c r="H67" s="9" t="s">
        <v>416</v>
      </c>
      <c r="I67" s="10" t="s">
        <v>420</v>
      </c>
      <c r="J67" s="10" t="s">
        <v>255</v>
      </c>
      <c r="K67" s="10" t="s">
        <v>421</v>
      </c>
      <c r="L67" t="s">
        <v>212</v>
      </c>
      <c r="M67" s="9">
        <v>7640.68</v>
      </c>
      <c r="N67" s="5">
        <v>7000</v>
      </c>
      <c r="P67">
        <v>0</v>
      </c>
      <c r="Q67">
        <v>0</v>
      </c>
      <c r="R67" s="9"/>
      <c r="U67" s="8" t="s">
        <v>220</v>
      </c>
      <c r="V67" s="9">
        <v>7640.68</v>
      </c>
      <c r="W67" s="9">
        <v>7000</v>
      </c>
      <c r="X67" s="9" t="s">
        <v>219</v>
      </c>
      <c r="Z67" s="13">
        <v>0</v>
      </c>
      <c r="AA67" s="13">
        <v>0</v>
      </c>
      <c r="AD67" s="9">
        <v>0</v>
      </c>
      <c r="AE67" s="9">
        <v>0</v>
      </c>
      <c r="AH67" s="9">
        <v>0</v>
      </c>
      <c r="AI67" s="9">
        <v>0</v>
      </c>
      <c r="AL67" s="9">
        <v>0</v>
      </c>
      <c r="AM67" s="9">
        <v>0</v>
      </c>
      <c r="AP67" s="9">
        <v>0</v>
      </c>
      <c r="AQ67" s="9">
        <v>0</v>
      </c>
      <c r="AT67" s="9">
        <v>0</v>
      </c>
      <c r="AU67" s="9">
        <v>0</v>
      </c>
      <c r="AX67" s="9">
        <v>0</v>
      </c>
      <c r="AY67" s="9">
        <v>0</v>
      </c>
      <c r="BB67" s="9">
        <v>0</v>
      </c>
      <c r="BC67" s="9">
        <v>0</v>
      </c>
      <c r="BE67" s="9">
        <v>0</v>
      </c>
      <c r="BF67" s="9">
        <v>0</v>
      </c>
      <c r="BH67" s="9">
        <v>0</v>
      </c>
      <c r="BI67" s="9">
        <v>0</v>
      </c>
      <c r="BK67" s="9">
        <v>0</v>
      </c>
      <c r="BM67" s="9">
        <v>0</v>
      </c>
      <c r="BN67" s="9">
        <v>0</v>
      </c>
      <c r="BP67" s="9">
        <v>0</v>
      </c>
      <c r="BQ67" s="9">
        <v>0</v>
      </c>
      <c r="BS67" s="9">
        <v>0</v>
      </c>
      <c r="BT67" s="9">
        <v>0</v>
      </c>
      <c r="BV67" s="9">
        <v>0</v>
      </c>
      <c r="BW67" s="9">
        <v>0</v>
      </c>
      <c r="BY67" s="9">
        <v>0</v>
      </c>
      <c r="BZ67" s="9">
        <v>0</v>
      </c>
      <c r="CB67" s="9">
        <v>0</v>
      </c>
      <c r="CC67" s="9">
        <v>0</v>
      </c>
      <c r="CF67" s="9">
        <v>0</v>
      </c>
      <c r="CG67" s="9">
        <v>0</v>
      </c>
      <c r="CK67" s="9" t="s">
        <v>246</v>
      </c>
      <c r="CL67" s="9" t="s">
        <v>222</v>
      </c>
      <c r="CM67" s="3">
        <v>43189</v>
      </c>
      <c r="CN67" s="3">
        <v>43192</v>
      </c>
      <c r="CO67" s="16" t="s">
        <v>822</v>
      </c>
    </row>
    <row r="68" spans="1:93" x14ac:dyDescent="0.25">
      <c r="A68" s="4">
        <v>2018</v>
      </c>
      <c r="B68" s="3">
        <v>43101</v>
      </c>
      <c r="C68" s="3">
        <v>43190</v>
      </c>
      <c r="D68" s="4" t="s">
        <v>208</v>
      </c>
      <c r="F68" s="9" t="s">
        <v>416</v>
      </c>
      <c r="G68" s="9" t="s">
        <v>416</v>
      </c>
      <c r="H68" s="9" t="s">
        <v>416</v>
      </c>
      <c r="I68" s="10" t="s">
        <v>422</v>
      </c>
      <c r="J68" s="10" t="s">
        <v>423</v>
      </c>
      <c r="K68" s="10" t="s">
        <v>302</v>
      </c>
      <c r="L68" t="s">
        <v>212</v>
      </c>
      <c r="M68" s="9">
        <v>7640.68</v>
      </c>
      <c r="N68" s="5">
        <v>7000</v>
      </c>
      <c r="P68">
        <v>0</v>
      </c>
      <c r="Q68">
        <v>0</v>
      </c>
      <c r="R68" s="9"/>
      <c r="U68" s="8" t="s">
        <v>220</v>
      </c>
      <c r="V68" s="9">
        <v>7640.68</v>
      </c>
      <c r="W68" s="9">
        <v>7000</v>
      </c>
      <c r="X68" s="9" t="s">
        <v>219</v>
      </c>
      <c r="Z68" s="13">
        <v>0</v>
      </c>
      <c r="AA68" s="13">
        <v>0</v>
      </c>
      <c r="AD68" s="9">
        <v>0</v>
      </c>
      <c r="AE68" s="9">
        <v>0</v>
      </c>
      <c r="AH68" s="9">
        <v>0</v>
      </c>
      <c r="AI68" s="9">
        <v>0</v>
      </c>
      <c r="AL68" s="9">
        <v>0</v>
      </c>
      <c r="AM68" s="9">
        <v>0</v>
      </c>
      <c r="AP68" s="9">
        <v>0</v>
      </c>
      <c r="AQ68" s="9">
        <v>0</v>
      </c>
      <c r="AT68" s="9">
        <v>0</v>
      </c>
      <c r="AU68" s="9">
        <v>0</v>
      </c>
      <c r="AX68" s="9">
        <v>0</v>
      </c>
      <c r="AY68" s="9">
        <v>0</v>
      </c>
      <c r="BB68" s="9">
        <v>0</v>
      </c>
      <c r="BC68" s="9">
        <v>0</v>
      </c>
      <c r="BE68" s="9">
        <v>0</v>
      </c>
      <c r="BF68" s="9">
        <v>0</v>
      </c>
      <c r="BH68" s="9">
        <v>0</v>
      </c>
      <c r="BI68" s="9">
        <v>0</v>
      </c>
      <c r="BK68" s="9">
        <v>0</v>
      </c>
      <c r="BM68" s="9">
        <v>0</v>
      </c>
      <c r="BN68" s="9">
        <v>0</v>
      </c>
      <c r="BP68" s="9">
        <v>0</v>
      </c>
      <c r="BQ68" s="9">
        <v>0</v>
      </c>
      <c r="BS68" s="9">
        <v>0</v>
      </c>
      <c r="BT68" s="9">
        <v>0</v>
      </c>
      <c r="BV68" s="9">
        <v>0</v>
      </c>
      <c r="BW68" s="9">
        <v>0</v>
      </c>
      <c r="BY68" s="9">
        <v>0</v>
      </c>
      <c r="BZ68" s="9">
        <v>0</v>
      </c>
      <c r="CB68" s="9">
        <v>0</v>
      </c>
      <c r="CC68" s="9">
        <v>0</v>
      </c>
      <c r="CF68" s="9">
        <v>0</v>
      </c>
      <c r="CG68" s="9">
        <v>0</v>
      </c>
      <c r="CK68" s="9" t="s">
        <v>246</v>
      </c>
      <c r="CL68" s="9" t="s">
        <v>222</v>
      </c>
      <c r="CM68" s="3">
        <v>43189</v>
      </c>
      <c r="CN68" s="3">
        <v>43192</v>
      </c>
      <c r="CO68" s="16" t="s">
        <v>822</v>
      </c>
    </row>
    <row r="69" spans="1:93" x14ac:dyDescent="0.25">
      <c r="A69" s="4">
        <v>2018</v>
      </c>
      <c r="B69" s="3">
        <v>43101</v>
      </c>
      <c r="C69" s="3">
        <v>43190</v>
      </c>
      <c r="D69" s="4" t="s">
        <v>208</v>
      </c>
      <c r="F69" s="9" t="s">
        <v>416</v>
      </c>
      <c r="G69" s="9" t="s">
        <v>416</v>
      </c>
      <c r="H69" s="9" t="s">
        <v>416</v>
      </c>
      <c r="I69" s="10" t="s">
        <v>424</v>
      </c>
      <c r="J69" s="10" t="s">
        <v>268</v>
      </c>
      <c r="K69" s="10" t="s">
        <v>425</v>
      </c>
      <c r="L69" t="s">
        <v>212</v>
      </c>
      <c r="M69" s="9">
        <v>7640.68</v>
      </c>
      <c r="N69" s="5">
        <v>7000</v>
      </c>
      <c r="P69">
        <v>0</v>
      </c>
      <c r="Q69">
        <v>0</v>
      </c>
      <c r="R69" s="9"/>
      <c r="U69" s="8" t="s">
        <v>220</v>
      </c>
      <c r="V69" s="9">
        <v>7640.68</v>
      </c>
      <c r="W69" s="9">
        <v>7000</v>
      </c>
      <c r="X69" s="9" t="s">
        <v>219</v>
      </c>
      <c r="Z69" s="13">
        <v>0</v>
      </c>
      <c r="AA69" s="13">
        <v>0</v>
      </c>
      <c r="AD69" s="9">
        <v>0</v>
      </c>
      <c r="AE69" s="9">
        <v>0</v>
      </c>
      <c r="AH69" s="9">
        <v>0</v>
      </c>
      <c r="AI69" s="9">
        <v>0</v>
      </c>
      <c r="AL69" s="9">
        <v>0</v>
      </c>
      <c r="AM69" s="9">
        <v>0</v>
      </c>
      <c r="AP69" s="9">
        <v>0</v>
      </c>
      <c r="AQ69" s="9">
        <v>0</v>
      </c>
      <c r="AT69" s="9">
        <v>0</v>
      </c>
      <c r="AU69" s="9">
        <v>0</v>
      </c>
      <c r="AX69" s="9">
        <v>0</v>
      </c>
      <c r="AY69" s="9">
        <v>0</v>
      </c>
      <c r="BB69" s="9">
        <v>0</v>
      </c>
      <c r="BC69" s="9">
        <v>0</v>
      </c>
      <c r="BE69" s="9">
        <v>0</v>
      </c>
      <c r="BF69" s="9">
        <v>0</v>
      </c>
      <c r="BH69" s="9">
        <v>0</v>
      </c>
      <c r="BI69" s="9">
        <v>0</v>
      </c>
      <c r="BK69" s="9">
        <v>0</v>
      </c>
      <c r="BM69" s="9">
        <v>0</v>
      </c>
      <c r="BN69" s="9">
        <v>0</v>
      </c>
      <c r="BP69" s="9">
        <v>0</v>
      </c>
      <c r="BQ69" s="9">
        <v>0</v>
      </c>
      <c r="BS69" s="9">
        <v>0</v>
      </c>
      <c r="BT69" s="9">
        <v>0</v>
      </c>
      <c r="BV69" s="9">
        <v>0</v>
      </c>
      <c r="BW69" s="9">
        <v>0</v>
      </c>
      <c r="BY69" s="9">
        <v>0</v>
      </c>
      <c r="BZ69" s="9">
        <v>0</v>
      </c>
      <c r="CB69" s="9">
        <v>0</v>
      </c>
      <c r="CC69" s="9">
        <v>0</v>
      </c>
      <c r="CF69" s="9">
        <v>0</v>
      </c>
      <c r="CG69" s="9">
        <v>0</v>
      </c>
      <c r="CK69" s="9" t="s">
        <v>246</v>
      </c>
      <c r="CL69" s="9" t="s">
        <v>222</v>
      </c>
      <c r="CM69" s="3">
        <v>43189</v>
      </c>
      <c r="CN69" s="3">
        <v>43192</v>
      </c>
      <c r="CO69" s="16" t="s">
        <v>822</v>
      </c>
    </row>
    <row r="70" spans="1:93" x14ac:dyDescent="0.25">
      <c r="A70" s="4">
        <v>2018</v>
      </c>
      <c r="B70" s="3">
        <v>43101</v>
      </c>
      <c r="C70" s="3">
        <v>43190</v>
      </c>
      <c r="D70" s="4" t="s">
        <v>208</v>
      </c>
      <c r="F70" s="9" t="s">
        <v>416</v>
      </c>
      <c r="G70" s="9" t="s">
        <v>416</v>
      </c>
      <c r="H70" s="9" t="s">
        <v>416</v>
      </c>
      <c r="I70" s="10" t="s">
        <v>426</v>
      </c>
      <c r="J70" s="10" t="s">
        <v>427</v>
      </c>
      <c r="K70" s="10" t="s">
        <v>428</v>
      </c>
      <c r="L70" t="s">
        <v>212</v>
      </c>
      <c r="M70" s="9">
        <v>7640.68</v>
      </c>
      <c r="N70" s="5">
        <v>7000</v>
      </c>
      <c r="P70">
        <v>0</v>
      </c>
      <c r="Q70">
        <v>0</v>
      </c>
      <c r="R70" s="9"/>
      <c r="U70" s="8" t="s">
        <v>220</v>
      </c>
      <c r="V70" s="9">
        <v>7640.68</v>
      </c>
      <c r="W70" s="9">
        <v>7000</v>
      </c>
      <c r="X70" s="9" t="s">
        <v>219</v>
      </c>
      <c r="Z70" s="13">
        <v>0</v>
      </c>
      <c r="AA70" s="13">
        <v>0</v>
      </c>
      <c r="AD70" s="9">
        <v>0</v>
      </c>
      <c r="AE70" s="9">
        <v>0</v>
      </c>
      <c r="AH70" s="9">
        <v>0</v>
      </c>
      <c r="AI70" s="9">
        <v>0</v>
      </c>
      <c r="AL70" s="9">
        <v>0</v>
      </c>
      <c r="AM70" s="9">
        <v>0</v>
      </c>
      <c r="AP70" s="9">
        <v>0</v>
      </c>
      <c r="AQ70" s="9">
        <v>0</v>
      </c>
      <c r="AT70" s="9">
        <v>0</v>
      </c>
      <c r="AU70" s="9">
        <v>0</v>
      </c>
      <c r="AX70" s="9">
        <v>0</v>
      </c>
      <c r="AY70" s="9">
        <v>0</v>
      </c>
      <c r="BB70" s="9">
        <v>0</v>
      </c>
      <c r="BC70" s="9">
        <v>0</v>
      </c>
      <c r="BE70" s="9">
        <v>0</v>
      </c>
      <c r="BF70" s="9">
        <v>0</v>
      </c>
      <c r="BH70" s="9">
        <v>0</v>
      </c>
      <c r="BI70" s="9">
        <v>0</v>
      </c>
      <c r="BK70" s="9">
        <v>0</v>
      </c>
      <c r="BM70" s="9">
        <v>0</v>
      </c>
      <c r="BN70" s="9">
        <v>0</v>
      </c>
      <c r="BP70" s="9">
        <v>0</v>
      </c>
      <c r="BQ70" s="9">
        <v>0</v>
      </c>
      <c r="BS70" s="9">
        <v>0</v>
      </c>
      <c r="BT70" s="9">
        <v>0</v>
      </c>
      <c r="BV70" s="9">
        <v>0</v>
      </c>
      <c r="BW70" s="9">
        <v>0</v>
      </c>
      <c r="BY70" s="9">
        <v>0</v>
      </c>
      <c r="BZ70" s="9">
        <v>0</v>
      </c>
      <c r="CB70" s="9">
        <v>0</v>
      </c>
      <c r="CC70" s="9">
        <v>0</v>
      </c>
      <c r="CF70" s="9">
        <v>0</v>
      </c>
      <c r="CG70" s="9">
        <v>0</v>
      </c>
      <c r="CK70" s="9" t="s">
        <v>246</v>
      </c>
      <c r="CL70" s="9" t="s">
        <v>222</v>
      </c>
      <c r="CM70" s="3">
        <v>43189</v>
      </c>
      <c r="CN70" s="3">
        <v>43192</v>
      </c>
      <c r="CO70" s="16" t="s">
        <v>822</v>
      </c>
    </row>
    <row r="71" spans="1:93" x14ac:dyDescent="0.25">
      <c r="A71" s="4">
        <v>2018</v>
      </c>
      <c r="B71" s="3">
        <v>43101</v>
      </c>
      <c r="C71" s="3">
        <v>43190</v>
      </c>
      <c r="D71" s="4" t="s">
        <v>208</v>
      </c>
      <c r="F71" s="9" t="s">
        <v>416</v>
      </c>
      <c r="G71" s="9" t="s">
        <v>416</v>
      </c>
      <c r="H71" s="9" t="s">
        <v>416</v>
      </c>
      <c r="I71" s="10" t="s">
        <v>429</v>
      </c>
      <c r="J71" s="10" t="s">
        <v>430</v>
      </c>
      <c r="K71" s="10" t="s">
        <v>431</v>
      </c>
      <c r="L71" t="s">
        <v>212</v>
      </c>
      <c r="M71" s="9">
        <v>7640.68</v>
      </c>
      <c r="N71" s="5">
        <v>7000</v>
      </c>
      <c r="P71">
        <v>0</v>
      </c>
      <c r="Q71">
        <v>0</v>
      </c>
      <c r="R71" s="9"/>
      <c r="U71" s="8" t="s">
        <v>220</v>
      </c>
      <c r="V71" s="9">
        <v>7640.68</v>
      </c>
      <c r="W71" s="9">
        <v>7000</v>
      </c>
      <c r="X71" s="9" t="s">
        <v>219</v>
      </c>
      <c r="Z71" s="13">
        <v>0</v>
      </c>
      <c r="AA71" s="13">
        <v>0</v>
      </c>
      <c r="AD71" s="9">
        <v>0</v>
      </c>
      <c r="AE71" s="9">
        <v>0</v>
      </c>
      <c r="AH71" s="9">
        <v>0</v>
      </c>
      <c r="AI71" s="9">
        <v>0</v>
      </c>
      <c r="AL71" s="9">
        <v>0</v>
      </c>
      <c r="AM71" s="9">
        <v>0</v>
      </c>
      <c r="AP71" s="9">
        <v>0</v>
      </c>
      <c r="AQ71" s="9">
        <v>0</v>
      </c>
      <c r="AT71" s="9">
        <v>0</v>
      </c>
      <c r="AU71" s="9">
        <v>0</v>
      </c>
      <c r="AX71" s="9">
        <v>0</v>
      </c>
      <c r="AY71" s="9">
        <v>0</v>
      </c>
      <c r="BB71" s="9">
        <v>0</v>
      </c>
      <c r="BC71" s="9">
        <v>0</v>
      </c>
      <c r="BE71" s="9">
        <v>0</v>
      </c>
      <c r="BF71" s="9">
        <v>0</v>
      </c>
      <c r="BH71" s="9">
        <v>0</v>
      </c>
      <c r="BI71" s="9">
        <v>0</v>
      </c>
      <c r="BK71" s="9">
        <v>0</v>
      </c>
      <c r="BM71" s="9">
        <v>0</v>
      </c>
      <c r="BN71" s="9">
        <v>0</v>
      </c>
      <c r="BP71" s="9">
        <v>0</v>
      </c>
      <c r="BQ71" s="9">
        <v>0</v>
      </c>
      <c r="BS71" s="9">
        <v>0</v>
      </c>
      <c r="BT71" s="9">
        <v>0</v>
      </c>
      <c r="BV71" s="9">
        <v>0</v>
      </c>
      <c r="BW71" s="9">
        <v>0</v>
      </c>
      <c r="BY71" s="9">
        <v>0</v>
      </c>
      <c r="BZ71" s="9">
        <v>0</v>
      </c>
      <c r="CB71" s="9">
        <v>0</v>
      </c>
      <c r="CC71" s="9">
        <v>0</v>
      </c>
      <c r="CF71" s="9">
        <v>0</v>
      </c>
      <c r="CG71" s="9">
        <v>0</v>
      </c>
      <c r="CK71" s="9" t="s">
        <v>246</v>
      </c>
      <c r="CL71" s="9" t="s">
        <v>222</v>
      </c>
      <c r="CM71" s="3">
        <v>43189</v>
      </c>
      <c r="CN71" s="3">
        <v>43192</v>
      </c>
      <c r="CO71" s="16" t="s">
        <v>822</v>
      </c>
    </row>
    <row r="72" spans="1:93" x14ac:dyDescent="0.25">
      <c r="A72" s="4">
        <v>2018</v>
      </c>
      <c r="B72" s="3">
        <v>43101</v>
      </c>
      <c r="C72" s="3">
        <v>43190</v>
      </c>
      <c r="D72" s="4" t="s">
        <v>208</v>
      </c>
      <c r="F72" s="9" t="s">
        <v>416</v>
      </c>
      <c r="G72" s="9" t="s">
        <v>416</v>
      </c>
      <c r="H72" s="9" t="s">
        <v>416</v>
      </c>
      <c r="I72" s="10" t="s">
        <v>432</v>
      </c>
      <c r="J72" s="10" t="s">
        <v>433</v>
      </c>
      <c r="K72" s="10" t="s">
        <v>391</v>
      </c>
      <c r="L72" t="s">
        <v>212</v>
      </c>
      <c r="M72" s="9">
        <v>7640.68</v>
      </c>
      <c r="N72" s="5">
        <v>7000</v>
      </c>
      <c r="P72">
        <v>0</v>
      </c>
      <c r="Q72">
        <v>0</v>
      </c>
      <c r="R72" s="9"/>
      <c r="U72" s="8" t="s">
        <v>220</v>
      </c>
      <c r="V72" s="9">
        <v>7640.68</v>
      </c>
      <c r="W72" s="9">
        <v>7000</v>
      </c>
      <c r="X72" s="9" t="s">
        <v>219</v>
      </c>
      <c r="Z72" s="13">
        <v>0</v>
      </c>
      <c r="AA72" s="13">
        <v>0</v>
      </c>
      <c r="AD72" s="9">
        <v>0</v>
      </c>
      <c r="AE72" s="9">
        <v>0</v>
      </c>
      <c r="AH72" s="9">
        <v>0</v>
      </c>
      <c r="AI72" s="9">
        <v>0</v>
      </c>
      <c r="AL72" s="9">
        <v>0</v>
      </c>
      <c r="AM72" s="9">
        <v>0</v>
      </c>
      <c r="AP72" s="9">
        <v>0</v>
      </c>
      <c r="AQ72" s="9">
        <v>0</v>
      </c>
      <c r="AT72" s="9">
        <v>0</v>
      </c>
      <c r="AU72" s="9">
        <v>0</v>
      </c>
      <c r="AX72" s="9">
        <v>0</v>
      </c>
      <c r="AY72" s="9">
        <v>0</v>
      </c>
      <c r="BB72" s="9">
        <v>0</v>
      </c>
      <c r="BC72" s="9">
        <v>0</v>
      </c>
      <c r="BE72" s="9">
        <v>0</v>
      </c>
      <c r="BF72" s="9">
        <v>0</v>
      </c>
      <c r="BH72" s="9">
        <v>0</v>
      </c>
      <c r="BI72" s="9">
        <v>0</v>
      </c>
      <c r="BK72" s="9">
        <v>0</v>
      </c>
      <c r="BM72" s="9">
        <v>0</v>
      </c>
      <c r="BN72" s="9">
        <v>0</v>
      </c>
      <c r="BP72" s="9">
        <v>0</v>
      </c>
      <c r="BQ72" s="9">
        <v>0</v>
      </c>
      <c r="BS72" s="9">
        <v>0</v>
      </c>
      <c r="BT72" s="9">
        <v>0</v>
      </c>
      <c r="BV72" s="9">
        <v>0</v>
      </c>
      <c r="BW72" s="9">
        <v>0</v>
      </c>
      <c r="BY72" s="9">
        <v>0</v>
      </c>
      <c r="BZ72" s="9">
        <v>0</v>
      </c>
      <c r="CB72" s="9">
        <v>0</v>
      </c>
      <c r="CC72" s="9">
        <v>0</v>
      </c>
      <c r="CF72" s="9">
        <v>0</v>
      </c>
      <c r="CG72" s="9">
        <v>0</v>
      </c>
      <c r="CK72" s="9" t="s">
        <v>246</v>
      </c>
      <c r="CL72" s="9" t="s">
        <v>222</v>
      </c>
      <c r="CM72" s="3">
        <v>43189</v>
      </c>
      <c r="CN72" s="3">
        <v>43192</v>
      </c>
      <c r="CO72" s="16" t="s">
        <v>822</v>
      </c>
    </row>
    <row r="73" spans="1:93" x14ac:dyDescent="0.25">
      <c r="A73" s="4">
        <v>2018</v>
      </c>
      <c r="B73" s="3">
        <v>43101</v>
      </c>
      <c r="C73" s="3">
        <v>43190</v>
      </c>
      <c r="D73" s="4" t="s">
        <v>208</v>
      </c>
      <c r="F73" s="9" t="s">
        <v>416</v>
      </c>
      <c r="G73" s="9" t="s">
        <v>416</v>
      </c>
      <c r="H73" s="9" t="s">
        <v>416</v>
      </c>
      <c r="I73" s="10" t="s">
        <v>434</v>
      </c>
      <c r="J73" s="10" t="s">
        <v>259</v>
      </c>
      <c r="K73" s="10" t="s">
        <v>435</v>
      </c>
      <c r="L73" t="s">
        <v>212</v>
      </c>
      <c r="M73" s="9">
        <v>7640.68</v>
      </c>
      <c r="N73" s="5">
        <v>7000</v>
      </c>
      <c r="P73">
        <v>0</v>
      </c>
      <c r="Q73">
        <v>0</v>
      </c>
      <c r="R73" s="9"/>
      <c r="U73" s="8" t="s">
        <v>220</v>
      </c>
      <c r="V73" s="9">
        <v>7640.68</v>
      </c>
      <c r="W73" s="9">
        <v>7000</v>
      </c>
      <c r="X73" s="9" t="s">
        <v>219</v>
      </c>
      <c r="Z73" s="13">
        <v>0</v>
      </c>
      <c r="AA73" s="13">
        <v>0</v>
      </c>
      <c r="AD73" s="9">
        <v>0</v>
      </c>
      <c r="AE73" s="9">
        <v>0</v>
      </c>
      <c r="AH73" s="9">
        <v>0</v>
      </c>
      <c r="AI73" s="9">
        <v>0</v>
      </c>
      <c r="AL73" s="9">
        <v>0</v>
      </c>
      <c r="AM73" s="9">
        <v>0</v>
      </c>
      <c r="AP73" s="9">
        <v>0</v>
      </c>
      <c r="AQ73" s="9">
        <v>0</v>
      </c>
      <c r="AT73" s="9">
        <v>0</v>
      </c>
      <c r="AU73" s="9">
        <v>0</v>
      </c>
      <c r="AX73" s="9">
        <v>0</v>
      </c>
      <c r="AY73" s="9">
        <v>0</v>
      </c>
      <c r="BB73" s="9">
        <v>0</v>
      </c>
      <c r="BC73" s="9">
        <v>0</v>
      </c>
      <c r="BE73" s="9">
        <v>0</v>
      </c>
      <c r="BF73" s="9">
        <v>0</v>
      </c>
      <c r="BH73" s="9">
        <v>0</v>
      </c>
      <c r="BI73" s="9">
        <v>0</v>
      </c>
      <c r="BK73" s="9">
        <v>0</v>
      </c>
      <c r="BM73" s="9">
        <v>0</v>
      </c>
      <c r="BN73" s="9">
        <v>0</v>
      </c>
      <c r="BP73" s="9">
        <v>0</v>
      </c>
      <c r="BQ73" s="9">
        <v>0</v>
      </c>
      <c r="BS73" s="9">
        <v>0</v>
      </c>
      <c r="BT73" s="9">
        <v>0</v>
      </c>
      <c r="BV73" s="9">
        <v>0</v>
      </c>
      <c r="BW73" s="9">
        <v>0</v>
      </c>
      <c r="BY73" s="9">
        <v>0</v>
      </c>
      <c r="BZ73" s="9">
        <v>0</v>
      </c>
      <c r="CB73" s="9">
        <v>0</v>
      </c>
      <c r="CC73" s="9">
        <v>0</v>
      </c>
      <c r="CF73" s="9">
        <v>0</v>
      </c>
      <c r="CG73" s="9">
        <v>0</v>
      </c>
      <c r="CK73" s="9" t="s">
        <v>246</v>
      </c>
      <c r="CL73" s="9" t="s">
        <v>222</v>
      </c>
      <c r="CM73" s="3">
        <v>43189</v>
      </c>
      <c r="CN73" s="3">
        <v>43192</v>
      </c>
      <c r="CO73" s="16" t="s">
        <v>822</v>
      </c>
    </row>
    <row r="74" spans="1:93" x14ac:dyDescent="0.25">
      <c r="A74" s="4">
        <v>2018</v>
      </c>
      <c r="B74" s="3">
        <v>43101</v>
      </c>
      <c r="C74" s="3">
        <v>43190</v>
      </c>
      <c r="D74" s="4" t="s">
        <v>208</v>
      </c>
      <c r="F74" s="9" t="s">
        <v>416</v>
      </c>
      <c r="G74" s="9" t="s">
        <v>416</v>
      </c>
      <c r="H74" s="9" t="s">
        <v>416</v>
      </c>
      <c r="I74" s="10" t="s">
        <v>436</v>
      </c>
      <c r="J74" s="10" t="s">
        <v>437</v>
      </c>
      <c r="K74" s="10" t="s">
        <v>438</v>
      </c>
      <c r="L74" t="s">
        <v>212</v>
      </c>
      <c r="M74" s="9">
        <v>7640.68</v>
      </c>
      <c r="N74">
        <v>7000</v>
      </c>
      <c r="P74">
        <v>0</v>
      </c>
      <c r="Q74">
        <v>0</v>
      </c>
      <c r="R74" s="9"/>
      <c r="U74" s="8" t="s">
        <v>220</v>
      </c>
      <c r="V74" s="9">
        <v>7640.68</v>
      </c>
      <c r="W74" s="9">
        <v>7000</v>
      </c>
      <c r="X74" s="9" t="s">
        <v>219</v>
      </c>
      <c r="Z74" s="13">
        <v>0</v>
      </c>
      <c r="AA74" s="13">
        <v>0</v>
      </c>
      <c r="AD74" s="9">
        <v>0</v>
      </c>
      <c r="AE74" s="9">
        <v>0</v>
      </c>
      <c r="AH74" s="9">
        <v>0</v>
      </c>
      <c r="AI74" s="9">
        <v>0</v>
      </c>
      <c r="AL74" s="9">
        <v>0</v>
      </c>
      <c r="AM74" s="9">
        <v>0</v>
      </c>
      <c r="AP74" s="9">
        <v>0</v>
      </c>
      <c r="AQ74" s="9">
        <v>0</v>
      </c>
      <c r="AT74" s="9">
        <v>0</v>
      </c>
      <c r="AU74" s="9">
        <v>0</v>
      </c>
      <c r="AX74" s="9">
        <v>0</v>
      </c>
      <c r="AY74" s="9">
        <v>0</v>
      </c>
      <c r="BB74" s="9">
        <v>0</v>
      </c>
      <c r="BC74" s="9">
        <v>0</v>
      </c>
      <c r="BE74" s="9">
        <v>0</v>
      </c>
      <c r="BF74" s="9">
        <v>0</v>
      </c>
      <c r="BH74" s="9">
        <v>0</v>
      </c>
      <c r="BI74" s="9">
        <v>0</v>
      </c>
      <c r="BK74" s="9">
        <v>0</v>
      </c>
      <c r="BM74" s="9">
        <v>0</v>
      </c>
      <c r="BN74" s="9">
        <v>0</v>
      </c>
      <c r="BP74" s="9">
        <v>0</v>
      </c>
      <c r="BQ74" s="9">
        <v>0</v>
      </c>
      <c r="BS74" s="9">
        <v>0</v>
      </c>
      <c r="BT74" s="9">
        <v>0</v>
      </c>
      <c r="BV74" s="9">
        <v>0</v>
      </c>
      <c r="BW74" s="9">
        <v>0</v>
      </c>
      <c r="BY74" s="9">
        <v>0</v>
      </c>
      <c r="BZ74" s="9">
        <v>0</v>
      </c>
      <c r="CB74" s="9">
        <v>0</v>
      </c>
      <c r="CC74" s="9">
        <v>0</v>
      </c>
      <c r="CF74" s="9">
        <v>0</v>
      </c>
      <c r="CG74" s="9">
        <v>0</v>
      </c>
      <c r="CK74" s="9" t="s">
        <v>246</v>
      </c>
      <c r="CL74" s="9" t="s">
        <v>222</v>
      </c>
      <c r="CM74" s="3">
        <v>43189</v>
      </c>
      <c r="CN74" s="3">
        <v>43192</v>
      </c>
      <c r="CO74" s="16" t="s">
        <v>822</v>
      </c>
    </row>
    <row r="75" spans="1:93" x14ac:dyDescent="0.25">
      <c r="A75" s="4">
        <v>2018</v>
      </c>
      <c r="B75" s="3">
        <v>43101</v>
      </c>
      <c r="C75" s="3">
        <v>43190</v>
      </c>
      <c r="D75" s="4" t="s">
        <v>208</v>
      </c>
      <c r="F75" s="9" t="s">
        <v>416</v>
      </c>
      <c r="G75" s="9" t="s">
        <v>416</v>
      </c>
      <c r="H75" s="9" t="s">
        <v>416</v>
      </c>
      <c r="I75" s="10" t="s">
        <v>439</v>
      </c>
      <c r="J75" s="10" t="s">
        <v>440</v>
      </c>
      <c r="K75" s="10" t="s">
        <v>441</v>
      </c>
      <c r="L75" t="s">
        <v>212</v>
      </c>
      <c r="M75" s="9">
        <v>7640.68</v>
      </c>
      <c r="N75">
        <v>7000</v>
      </c>
      <c r="P75">
        <v>0</v>
      </c>
      <c r="Q75">
        <v>0</v>
      </c>
      <c r="R75" s="9"/>
      <c r="U75" s="8" t="s">
        <v>220</v>
      </c>
      <c r="V75" s="9">
        <v>7640.68</v>
      </c>
      <c r="W75" s="9">
        <v>7000</v>
      </c>
      <c r="X75" s="9" t="s">
        <v>219</v>
      </c>
      <c r="Z75" s="13">
        <v>0</v>
      </c>
      <c r="AA75" s="13">
        <v>0</v>
      </c>
      <c r="AD75" s="9">
        <v>0</v>
      </c>
      <c r="AE75" s="9">
        <v>0</v>
      </c>
      <c r="AH75" s="9">
        <v>0</v>
      </c>
      <c r="AI75" s="9">
        <v>0</v>
      </c>
      <c r="AL75" s="9">
        <v>0</v>
      </c>
      <c r="AM75" s="9">
        <v>0</v>
      </c>
      <c r="AP75" s="9">
        <v>0</v>
      </c>
      <c r="AQ75" s="9">
        <v>0</v>
      </c>
      <c r="AT75" s="9">
        <v>0</v>
      </c>
      <c r="AU75" s="9">
        <v>0</v>
      </c>
      <c r="AX75" s="9">
        <v>0</v>
      </c>
      <c r="AY75" s="9">
        <v>0</v>
      </c>
      <c r="BB75" s="9">
        <v>0</v>
      </c>
      <c r="BC75" s="9">
        <v>0</v>
      </c>
      <c r="BE75" s="9">
        <v>0</v>
      </c>
      <c r="BF75" s="9">
        <v>0</v>
      </c>
      <c r="BH75" s="9">
        <v>0</v>
      </c>
      <c r="BI75" s="9">
        <v>0</v>
      </c>
      <c r="BK75" s="9">
        <v>0</v>
      </c>
      <c r="BM75" s="9">
        <v>0</v>
      </c>
      <c r="BN75" s="9">
        <v>0</v>
      </c>
      <c r="BP75" s="9">
        <v>0</v>
      </c>
      <c r="BQ75" s="9">
        <v>0</v>
      </c>
      <c r="BS75" s="9">
        <v>0</v>
      </c>
      <c r="BT75" s="9">
        <v>0</v>
      </c>
      <c r="BV75" s="9">
        <v>0</v>
      </c>
      <c r="BW75" s="9">
        <v>0</v>
      </c>
      <c r="BY75" s="9">
        <v>0</v>
      </c>
      <c r="BZ75" s="9">
        <v>0</v>
      </c>
      <c r="CB75" s="9">
        <v>0</v>
      </c>
      <c r="CC75" s="9">
        <v>0</v>
      </c>
      <c r="CF75" s="9">
        <v>0</v>
      </c>
      <c r="CG75" s="9">
        <v>0</v>
      </c>
      <c r="CK75" s="9" t="s">
        <v>246</v>
      </c>
      <c r="CL75" s="9" t="s">
        <v>222</v>
      </c>
      <c r="CM75" s="3">
        <v>43189</v>
      </c>
      <c r="CN75" s="3">
        <v>43192</v>
      </c>
      <c r="CO75" s="16" t="s">
        <v>822</v>
      </c>
    </row>
    <row r="76" spans="1:93" x14ac:dyDescent="0.25">
      <c r="A76" s="4">
        <v>2018</v>
      </c>
      <c r="B76" s="3">
        <v>43101</v>
      </c>
      <c r="C76" s="3">
        <v>43190</v>
      </c>
      <c r="D76" s="4" t="s">
        <v>208</v>
      </c>
      <c r="F76" s="9" t="s">
        <v>416</v>
      </c>
      <c r="G76" s="9" t="s">
        <v>416</v>
      </c>
      <c r="H76" s="9" t="s">
        <v>416</v>
      </c>
      <c r="I76" s="10" t="s">
        <v>442</v>
      </c>
      <c r="J76" s="10" t="s">
        <v>277</v>
      </c>
      <c r="K76" s="10" t="s">
        <v>374</v>
      </c>
      <c r="L76" t="s">
        <v>211</v>
      </c>
      <c r="M76" s="9">
        <v>7640.68</v>
      </c>
      <c r="N76">
        <v>7000</v>
      </c>
      <c r="P76">
        <v>0</v>
      </c>
      <c r="Q76">
        <v>0</v>
      </c>
      <c r="R76" s="9"/>
      <c r="U76" s="8" t="s">
        <v>220</v>
      </c>
      <c r="V76" s="9">
        <v>7640.68</v>
      </c>
      <c r="W76" s="9">
        <v>7000</v>
      </c>
      <c r="X76" s="9" t="s">
        <v>219</v>
      </c>
      <c r="Z76" s="13">
        <v>0</v>
      </c>
      <c r="AA76" s="13">
        <v>0</v>
      </c>
      <c r="AD76" s="9">
        <v>0</v>
      </c>
      <c r="AE76" s="9">
        <v>0</v>
      </c>
      <c r="AH76" s="9">
        <v>0</v>
      </c>
      <c r="AI76" s="9">
        <v>0</v>
      </c>
      <c r="AL76" s="9">
        <v>0</v>
      </c>
      <c r="AM76" s="9">
        <v>0</v>
      </c>
      <c r="AP76" s="9">
        <v>0</v>
      </c>
      <c r="AQ76" s="9">
        <v>0</v>
      </c>
      <c r="AT76" s="9">
        <v>0</v>
      </c>
      <c r="AU76" s="9">
        <v>0</v>
      </c>
      <c r="AX76" s="9">
        <v>0</v>
      </c>
      <c r="AY76" s="9">
        <v>0</v>
      </c>
      <c r="BB76" s="9">
        <v>0</v>
      </c>
      <c r="BC76" s="9">
        <v>0</v>
      </c>
      <c r="BE76" s="9">
        <v>0</v>
      </c>
      <c r="BF76" s="9">
        <v>0</v>
      </c>
      <c r="BH76" s="9">
        <v>0</v>
      </c>
      <c r="BI76" s="9">
        <v>0</v>
      </c>
      <c r="BK76" s="9">
        <v>0</v>
      </c>
      <c r="BM76" s="9">
        <v>0</v>
      </c>
      <c r="BN76" s="9">
        <v>0</v>
      </c>
      <c r="BP76" s="9">
        <v>0</v>
      </c>
      <c r="BQ76" s="9">
        <v>0</v>
      </c>
      <c r="BS76" s="9">
        <v>0</v>
      </c>
      <c r="BT76" s="9">
        <v>0</v>
      </c>
      <c r="BV76" s="9">
        <v>0</v>
      </c>
      <c r="BW76" s="9">
        <v>0</v>
      </c>
      <c r="BY76" s="9">
        <v>0</v>
      </c>
      <c r="BZ76" s="9">
        <v>0</v>
      </c>
      <c r="CB76" s="9">
        <v>0</v>
      </c>
      <c r="CC76" s="9">
        <v>0</v>
      </c>
      <c r="CF76" s="9">
        <v>0</v>
      </c>
      <c r="CG76" s="9">
        <v>0</v>
      </c>
      <c r="CK76" s="9" t="s">
        <v>246</v>
      </c>
      <c r="CL76" s="9" t="s">
        <v>222</v>
      </c>
      <c r="CM76" s="3">
        <v>43189</v>
      </c>
      <c r="CN76" s="3">
        <v>43192</v>
      </c>
      <c r="CO76" s="16" t="s">
        <v>822</v>
      </c>
    </row>
    <row r="77" spans="1:93" x14ac:dyDescent="0.25">
      <c r="A77" s="4">
        <v>2018</v>
      </c>
      <c r="B77" s="3">
        <v>43101</v>
      </c>
      <c r="C77" s="3">
        <v>43190</v>
      </c>
      <c r="D77" s="4" t="s">
        <v>208</v>
      </c>
      <c r="F77" s="9" t="s">
        <v>416</v>
      </c>
      <c r="G77" s="9" t="s">
        <v>416</v>
      </c>
      <c r="H77" s="9" t="s">
        <v>416</v>
      </c>
      <c r="I77" s="10" t="s">
        <v>443</v>
      </c>
      <c r="J77" s="10" t="s">
        <v>289</v>
      </c>
      <c r="K77" s="10" t="s">
        <v>316</v>
      </c>
      <c r="L77" t="s">
        <v>211</v>
      </c>
      <c r="M77" s="9">
        <v>7640.68</v>
      </c>
      <c r="N77">
        <v>7000</v>
      </c>
      <c r="P77">
        <v>0</v>
      </c>
      <c r="Q77">
        <v>0</v>
      </c>
      <c r="R77" s="9"/>
      <c r="U77" s="8" t="s">
        <v>220</v>
      </c>
      <c r="V77" s="9">
        <v>7640.68</v>
      </c>
      <c r="W77" s="9">
        <v>7000</v>
      </c>
      <c r="X77" s="9" t="s">
        <v>219</v>
      </c>
      <c r="Z77" s="13">
        <v>0</v>
      </c>
      <c r="AA77" s="13">
        <v>0</v>
      </c>
      <c r="AD77" s="9">
        <v>0</v>
      </c>
      <c r="AE77" s="9">
        <v>0</v>
      </c>
      <c r="AH77" s="9">
        <v>0</v>
      </c>
      <c r="AI77" s="9">
        <v>0</v>
      </c>
      <c r="AL77" s="9">
        <v>0</v>
      </c>
      <c r="AM77" s="9">
        <v>0</v>
      </c>
      <c r="AP77" s="9">
        <v>0</v>
      </c>
      <c r="AQ77" s="9">
        <v>0</v>
      </c>
      <c r="AT77" s="9">
        <v>0</v>
      </c>
      <c r="AU77" s="9">
        <v>0</v>
      </c>
      <c r="AX77" s="9">
        <v>0</v>
      </c>
      <c r="AY77" s="9">
        <v>0</v>
      </c>
      <c r="BB77" s="9">
        <v>0</v>
      </c>
      <c r="BC77" s="9">
        <v>0</v>
      </c>
      <c r="BE77" s="9">
        <v>0</v>
      </c>
      <c r="BF77" s="9">
        <v>0</v>
      </c>
      <c r="BH77" s="9">
        <v>0</v>
      </c>
      <c r="BI77" s="9">
        <v>0</v>
      </c>
      <c r="BK77" s="9">
        <v>0</v>
      </c>
      <c r="BM77" s="9">
        <v>0</v>
      </c>
      <c r="BN77" s="9">
        <v>0</v>
      </c>
      <c r="BP77" s="9">
        <v>0</v>
      </c>
      <c r="BQ77" s="9">
        <v>0</v>
      </c>
      <c r="BS77" s="9">
        <v>0</v>
      </c>
      <c r="BT77" s="9">
        <v>0</v>
      </c>
      <c r="BV77" s="9">
        <v>0</v>
      </c>
      <c r="BW77" s="9">
        <v>0</v>
      </c>
      <c r="BY77" s="9">
        <v>0</v>
      </c>
      <c r="BZ77" s="9">
        <v>0</v>
      </c>
      <c r="CB77" s="9">
        <v>0</v>
      </c>
      <c r="CC77" s="9">
        <v>0</v>
      </c>
      <c r="CF77" s="9">
        <v>0</v>
      </c>
      <c r="CG77" s="9">
        <v>0</v>
      </c>
      <c r="CK77" s="9" t="s">
        <v>246</v>
      </c>
      <c r="CL77" s="9" t="s">
        <v>222</v>
      </c>
      <c r="CM77" s="3">
        <v>43189</v>
      </c>
      <c r="CN77" s="3">
        <v>43192</v>
      </c>
      <c r="CO77" s="16" t="s">
        <v>822</v>
      </c>
    </row>
    <row r="78" spans="1:93" x14ac:dyDescent="0.25">
      <c r="A78" s="4">
        <v>2018</v>
      </c>
      <c r="B78" s="3">
        <v>43101</v>
      </c>
      <c r="C78" s="3">
        <v>43190</v>
      </c>
      <c r="D78" s="4" t="s">
        <v>208</v>
      </c>
      <c r="F78" s="9" t="s">
        <v>444</v>
      </c>
      <c r="G78" s="9" t="s">
        <v>444</v>
      </c>
      <c r="H78" s="9" t="s">
        <v>455</v>
      </c>
      <c r="I78" s="10" t="s">
        <v>445</v>
      </c>
      <c r="J78" s="10" t="s">
        <v>446</v>
      </c>
      <c r="K78" s="10" t="s">
        <v>447</v>
      </c>
      <c r="L78" t="s">
        <v>212</v>
      </c>
      <c r="M78" s="9">
        <v>18954.240000000002</v>
      </c>
      <c r="N78">
        <v>16000</v>
      </c>
      <c r="P78">
        <v>0</v>
      </c>
      <c r="Q78">
        <v>0</v>
      </c>
      <c r="R78" s="9"/>
      <c r="U78" s="8" t="s">
        <v>220</v>
      </c>
      <c r="V78" s="9">
        <v>18954.240000000002</v>
      </c>
      <c r="W78" s="9">
        <v>16000</v>
      </c>
      <c r="X78" s="9" t="s">
        <v>219</v>
      </c>
      <c r="Z78" s="13">
        <v>0</v>
      </c>
      <c r="AA78" s="13">
        <v>0</v>
      </c>
      <c r="AD78" s="9">
        <v>0</v>
      </c>
      <c r="AE78" s="9">
        <v>0</v>
      </c>
      <c r="AH78" s="9">
        <v>0</v>
      </c>
      <c r="AI78" s="9">
        <v>0</v>
      </c>
      <c r="AL78" s="9">
        <v>0</v>
      </c>
      <c r="AM78" s="9">
        <v>0</v>
      </c>
      <c r="AP78" s="9">
        <v>0</v>
      </c>
      <c r="AQ78" s="9">
        <v>0</v>
      </c>
      <c r="AT78" s="9">
        <v>0</v>
      </c>
      <c r="AU78" s="9">
        <v>0</v>
      </c>
      <c r="AX78" s="9">
        <v>0</v>
      </c>
      <c r="AY78" s="9">
        <v>0</v>
      </c>
      <c r="BB78" s="9">
        <v>0</v>
      </c>
      <c r="BC78" s="9">
        <v>0</v>
      </c>
      <c r="BE78" s="9">
        <v>0</v>
      </c>
      <c r="BF78" s="9">
        <v>0</v>
      </c>
      <c r="BH78" s="9">
        <v>0</v>
      </c>
      <c r="BI78" s="9">
        <v>0</v>
      </c>
      <c r="BK78" s="9">
        <v>0</v>
      </c>
      <c r="BM78" s="9">
        <v>0</v>
      </c>
      <c r="BN78" s="9">
        <v>0</v>
      </c>
      <c r="BP78" s="9">
        <v>0</v>
      </c>
      <c r="BQ78" s="9">
        <v>0</v>
      </c>
      <c r="BS78" s="9">
        <v>0</v>
      </c>
      <c r="BT78" s="9">
        <v>0</v>
      </c>
      <c r="BV78" s="9">
        <v>0</v>
      </c>
      <c r="BW78" s="9">
        <v>0</v>
      </c>
      <c r="BY78" s="9">
        <v>0</v>
      </c>
      <c r="BZ78" s="9">
        <v>0</v>
      </c>
      <c r="CB78" s="9">
        <v>0</v>
      </c>
      <c r="CC78" s="9">
        <v>0</v>
      </c>
      <c r="CF78" s="9">
        <v>0</v>
      </c>
      <c r="CG78" s="9">
        <v>0</v>
      </c>
      <c r="CK78" s="9" t="s">
        <v>246</v>
      </c>
      <c r="CL78" s="9" t="s">
        <v>222</v>
      </c>
      <c r="CM78" s="3">
        <v>43189</v>
      </c>
      <c r="CN78" s="3">
        <v>43192</v>
      </c>
      <c r="CO78" s="16" t="s">
        <v>822</v>
      </c>
    </row>
    <row r="79" spans="1:93" x14ac:dyDescent="0.25">
      <c r="A79" s="4">
        <v>2018</v>
      </c>
      <c r="B79" s="3">
        <v>43101</v>
      </c>
      <c r="C79" s="3">
        <v>43190</v>
      </c>
      <c r="D79" s="4" t="s">
        <v>208</v>
      </c>
      <c r="F79" s="9" t="s">
        <v>448</v>
      </c>
      <c r="G79" s="9" t="s">
        <v>449</v>
      </c>
      <c r="H79" s="9" t="s">
        <v>455</v>
      </c>
      <c r="I79" s="10" t="s">
        <v>450</v>
      </c>
      <c r="J79" s="10" t="s">
        <v>268</v>
      </c>
      <c r="K79" s="10" t="s">
        <v>386</v>
      </c>
      <c r="L79" t="s">
        <v>212</v>
      </c>
      <c r="M79" s="9">
        <v>6779.22</v>
      </c>
      <c r="N79">
        <v>6500</v>
      </c>
      <c r="P79">
        <v>0</v>
      </c>
      <c r="Q79">
        <v>0</v>
      </c>
      <c r="R79" s="9"/>
      <c r="U79" s="8" t="s">
        <v>220</v>
      </c>
      <c r="V79" s="9">
        <v>6779.22</v>
      </c>
      <c r="W79" s="9">
        <v>6500</v>
      </c>
      <c r="X79" s="9" t="s">
        <v>219</v>
      </c>
      <c r="Z79" s="13">
        <v>0</v>
      </c>
      <c r="AA79" s="13">
        <v>0</v>
      </c>
      <c r="AD79" s="9">
        <v>0</v>
      </c>
      <c r="AE79" s="9">
        <v>0</v>
      </c>
      <c r="AH79" s="9">
        <v>0</v>
      </c>
      <c r="AI79" s="9">
        <v>0</v>
      </c>
      <c r="AL79" s="9">
        <v>0</v>
      </c>
      <c r="AM79" s="9">
        <v>0</v>
      </c>
      <c r="AP79" s="9">
        <v>0</v>
      </c>
      <c r="AQ79" s="9">
        <v>0</v>
      </c>
      <c r="AT79" s="9">
        <v>0</v>
      </c>
      <c r="AU79" s="9">
        <v>0</v>
      </c>
      <c r="AX79" s="9">
        <v>0</v>
      </c>
      <c r="AY79" s="9">
        <v>0</v>
      </c>
      <c r="BB79" s="9">
        <v>0</v>
      </c>
      <c r="BC79" s="9">
        <v>0</v>
      </c>
      <c r="BE79" s="9">
        <v>0</v>
      </c>
      <c r="BF79" s="9">
        <v>0</v>
      </c>
      <c r="BH79" s="9">
        <v>0</v>
      </c>
      <c r="BI79" s="9">
        <v>0</v>
      </c>
      <c r="BK79" s="9">
        <v>0</v>
      </c>
      <c r="BM79" s="9">
        <v>0</v>
      </c>
      <c r="BN79" s="9">
        <v>0</v>
      </c>
      <c r="BP79" s="9">
        <v>0</v>
      </c>
      <c r="BQ79" s="9">
        <v>0</v>
      </c>
      <c r="BS79" s="9">
        <v>0</v>
      </c>
      <c r="BT79" s="9">
        <v>0</v>
      </c>
      <c r="BV79" s="9">
        <v>0</v>
      </c>
      <c r="BW79" s="9">
        <v>0</v>
      </c>
      <c r="BY79" s="9">
        <v>0</v>
      </c>
      <c r="BZ79" s="9">
        <v>0</v>
      </c>
      <c r="CB79" s="9">
        <v>0</v>
      </c>
      <c r="CC79" s="9">
        <v>0</v>
      </c>
      <c r="CF79" s="9">
        <v>0</v>
      </c>
      <c r="CG79" s="9">
        <v>0</v>
      </c>
      <c r="CK79" s="9" t="s">
        <v>246</v>
      </c>
      <c r="CL79" s="9" t="s">
        <v>222</v>
      </c>
      <c r="CM79" s="3">
        <v>43189</v>
      </c>
      <c r="CN79" s="3">
        <v>43192</v>
      </c>
      <c r="CO79" s="16" t="s">
        <v>822</v>
      </c>
    </row>
    <row r="80" spans="1:93" x14ac:dyDescent="0.25">
      <c r="A80" s="4">
        <v>2018</v>
      </c>
      <c r="B80" s="3">
        <v>43101</v>
      </c>
      <c r="C80" s="3">
        <v>43190</v>
      </c>
      <c r="D80" s="4" t="s">
        <v>208</v>
      </c>
      <c r="F80" s="9" t="s">
        <v>451</v>
      </c>
      <c r="G80" s="9" t="s">
        <v>451</v>
      </c>
      <c r="H80" s="9" t="s">
        <v>455</v>
      </c>
      <c r="I80" s="10" t="s">
        <v>279</v>
      </c>
      <c r="J80" s="10" t="s">
        <v>452</v>
      </c>
      <c r="K80" s="10" t="s">
        <v>453</v>
      </c>
      <c r="L80" t="s">
        <v>212</v>
      </c>
      <c r="M80" s="9">
        <v>10057.280000000001</v>
      </c>
      <c r="N80">
        <v>9000</v>
      </c>
      <c r="P80">
        <v>0</v>
      </c>
      <c r="Q80">
        <v>0</v>
      </c>
      <c r="R80" s="9"/>
      <c r="U80" s="8" t="s">
        <v>220</v>
      </c>
      <c r="V80" s="9">
        <v>10057.280000000001</v>
      </c>
      <c r="W80" s="9">
        <v>9000</v>
      </c>
      <c r="X80" s="9" t="s">
        <v>219</v>
      </c>
      <c r="Z80" s="13">
        <v>0</v>
      </c>
      <c r="AA80" s="13">
        <v>0</v>
      </c>
      <c r="AD80" s="9">
        <v>0</v>
      </c>
      <c r="AE80" s="9">
        <v>0</v>
      </c>
      <c r="AH80" s="9">
        <v>0</v>
      </c>
      <c r="AI80" s="9">
        <v>0</v>
      </c>
      <c r="AL80" s="9">
        <v>0</v>
      </c>
      <c r="AM80" s="9">
        <v>0</v>
      </c>
      <c r="AP80" s="9">
        <v>0</v>
      </c>
      <c r="AQ80" s="9">
        <v>0</v>
      </c>
      <c r="AT80" s="9">
        <v>0</v>
      </c>
      <c r="AU80" s="9">
        <v>0</v>
      </c>
      <c r="AX80" s="9">
        <v>0</v>
      </c>
      <c r="AY80" s="9">
        <v>0</v>
      </c>
      <c r="BB80" s="9">
        <v>0</v>
      </c>
      <c r="BC80" s="9">
        <v>0</v>
      </c>
      <c r="BE80" s="9">
        <v>0</v>
      </c>
      <c r="BF80" s="9">
        <v>0</v>
      </c>
      <c r="BH80" s="9">
        <v>0</v>
      </c>
      <c r="BI80" s="9">
        <v>0</v>
      </c>
      <c r="BK80" s="9">
        <v>0</v>
      </c>
      <c r="BM80" s="9">
        <v>0</v>
      </c>
      <c r="BN80" s="9">
        <v>0</v>
      </c>
      <c r="BP80" s="9">
        <v>0</v>
      </c>
      <c r="BQ80" s="9">
        <v>0</v>
      </c>
      <c r="BS80" s="9">
        <v>0</v>
      </c>
      <c r="BT80" s="9">
        <v>0</v>
      </c>
      <c r="BV80" s="9">
        <v>0</v>
      </c>
      <c r="BW80" s="9">
        <v>0</v>
      </c>
      <c r="BY80" s="9">
        <v>0</v>
      </c>
      <c r="BZ80" s="9">
        <v>0</v>
      </c>
      <c r="CB80" s="9">
        <v>0</v>
      </c>
      <c r="CC80" s="9">
        <v>0</v>
      </c>
      <c r="CF80" s="9">
        <v>0</v>
      </c>
      <c r="CG80" s="9">
        <v>0</v>
      </c>
      <c r="CK80" s="9" t="s">
        <v>246</v>
      </c>
      <c r="CL80" s="9" t="s">
        <v>222</v>
      </c>
      <c r="CM80" s="3">
        <v>43189</v>
      </c>
      <c r="CN80" s="3">
        <v>43192</v>
      </c>
      <c r="CO80" s="16" t="s">
        <v>822</v>
      </c>
    </row>
    <row r="81" spans="1:93" x14ac:dyDescent="0.25">
      <c r="A81" s="4">
        <v>2018</v>
      </c>
      <c r="B81" s="3">
        <v>43101</v>
      </c>
      <c r="C81" s="3">
        <v>43190</v>
      </c>
      <c r="D81" s="4" t="s">
        <v>208</v>
      </c>
      <c r="F81" s="9" t="s">
        <v>809</v>
      </c>
      <c r="G81" s="9" t="s">
        <v>809</v>
      </c>
      <c r="H81" s="9" t="s">
        <v>455</v>
      </c>
      <c r="I81" s="10" t="s">
        <v>810</v>
      </c>
      <c r="J81" s="10" t="s">
        <v>639</v>
      </c>
      <c r="K81" s="10" t="s">
        <v>790</v>
      </c>
      <c r="L81" t="s">
        <v>211</v>
      </c>
      <c r="M81" s="9">
        <v>13867.780000000002</v>
      </c>
      <c r="N81" s="7">
        <v>12000</v>
      </c>
      <c r="P81">
        <v>0</v>
      </c>
      <c r="Q81">
        <v>0</v>
      </c>
      <c r="R81" s="9"/>
      <c r="U81" s="8" t="s">
        <v>220</v>
      </c>
      <c r="V81" s="9">
        <v>13867.780000000002</v>
      </c>
      <c r="W81" s="9">
        <v>12000</v>
      </c>
      <c r="X81" s="9" t="s">
        <v>219</v>
      </c>
      <c r="Z81" s="13">
        <v>0</v>
      </c>
      <c r="AA81" s="13">
        <v>0</v>
      </c>
      <c r="AD81" s="9">
        <v>0</v>
      </c>
      <c r="AE81" s="9">
        <v>0</v>
      </c>
      <c r="AH81" s="9">
        <v>0</v>
      </c>
      <c r="AI81" s="9">
        <v>0</v>
      </c>
      <c r="AL81" s="9">
        <v>0</v>
      </c>
      <c r="AM81" s="9">
        <v>0</v>
      </c>
      <c r="AP81" s="9">
        <v>0</v>
      </c>
      <c r="AQ81" s="9">
        <v>0</v>
      </c>
      <c r="AT81" s="9">
        <v>0</v>
      </c>
      <c r="AU81" s="9">
        <v>0</v>
      </c>
      <c r="AX81" s="9">
        <v>0</v>
      </c>
      <c r="AY81" s="9">
        <v>0</v>
      </c>
      <c r="BB81" s="9">
        <v>0</v>
      </c>
      <c r="BC81" s="9">
        <v>0</v>
      </c>
      <c r="BE81" s="9">
        <v>0</v>
      </c>
      <c r="BF81" s="9">
        <v>0</v>
      </c>
      <c r="BH81" s="9">
        <v>0</v>
      </c>
      <c r="BI81" s="9">
        <v>0</v>
      </c>
      <c r="BK81" s="9">
        <v>0</v>
      </c>
      <c r="BM81" s="9">
        <v>0</v>
      </c>
      <c r="BN81" s="9">
        <v>0</v>
      </c>
      <c r="BP81" s="9">
        <v>0</v>
      </c>
      <c r="BQ81" s="9">
        <v>0</v>
      </c>
      <c r="BS81" s="9">
        <v>0</v>
      </c>
      <c r="BT81" s="9">
        <v>0</v>
      </c>
      <c r="BV81" s="9">
        <v>0</v>
      </c>
      <c r="BW81" s="9">
        <v>0</v>
      </c>
      <c r="BY81" s="9">
        <v>0</v>
      </c>
      <c r="BZ81" s="9">
        <v>0</v>
      </c>
      <c r="CB81" s="9">
        <v>0</v>
      </c>
      <c r="CC81" s="9">
        <v>0</v>
      </c>
      <c r="CF81" s="9">
        <v>0</v>
      </c>
      <c r="CG81" s="9">
        <v>0</v>
      </c>
      <c r="CK81" s="9" t="s">
        <v>246</v>
      </c>
      <c r="CL81" s="9" t="s">
        <v>222</v>
      </c>
      <c r="CM81" s="3">
        <v>43189</v>
      </c>
      <c r="CN81" s="3">
        <v>43192</v>
      </c>
      <c r="CO81" s="16" t="s">
        <v>822</v>
      </c>
    </row>
    <row r="82" spans="1:93" x14ac:dyDescent="0.25">
      <c r="A82" s="4">
        <v>2018</v>
      </c>
      <c r="B82" s="3">
        <v>43101</v>
      </c>
      <c r="C82" s="3">
        <v>43190</v>
      </c>
      <c r="D82" s="4" t="s">
        <v>208</v>
      </c>
      <c r="F82" s="9" t="s">
        <v>454</v>
      </c>
      <c r="G82" s="9" t="s">
        <v>454</v>
      </c>
      <c r="H82" s="9" t="s">
        <v>455</v>
      </c>
      <c r="I82" s="10" t="s">
        <v>456</v>
      </c>
      <c r="J82" s="10" t="s">
        <v>309</v>
      </c>
      <c r="K82" s="10" t="s">
        <v>300</v>
      </c>
      <c r="L82" t="s">
        <v>212</v>
      </c>
      <c r="M82" s="9">
        <v>8838.9599999999991</v>
      </c>
      <c r="N82" s="7">
        <v>8000</v>
      </c>
      <c r="P82">
        <v>0</v>
      </c>
      <c r="Q82">
        <v>0</v>
      </c>
      <c r="R82" s="9"/>
      <c r="U82" s="8" t="s">
        <v>220</v>
      </c>
      <c r="V82" s="9">
        <v>8838.9599999999991</v>
      </c>
      <c r="W82" s="9">
        <v>8000</v>
      </c>
      <c r="X82" s="9" t="s">
        <v>219</v>
      </c>
      <c r="Z82" s="13">
        <v>0</v>
      </c>
      <c r="AA82" s="13">
        <v>0</v>
      </c>
      <c r="AD82" s="9">
        <v>0</v>
      </c>
      <c r="AE82" s="9">
        <v>0</v>
      </c>
      <c r="AH82" s="9">
        <v>0</v>
      </c>
      <c r="AI82" s="9">
        <v>0</v>
      </c>
      <c r="AL82" s="9">
        <v>0</v>
      </c>
      <c r="AM82" s="9">
        <v>0</v>
      </c>
      <c r="AP82" s="9">
        <v>0</v>
      </c>
      <c r="AQ82" s="9">
        <v>0</v>
      </c>
      <c r="AT82" s="9">
        <v>0</v>
      </c>
      <c r="AU82" s="9">
        <v>0</v>
      </c>
      <c r="AX82" s="9">
        <v>0</v>
      </c>
      <c r="AY82" s="9">
        <v>0</v>
      </c>
      <c r="BB82" s="9">
        <v>0</v>
      </c>
      <c r="BC82" s="9">
        <v>0</v>
      </c>
      <c r="BE82" s="9">
        <v>0</v>
      </c>
      <c r="BF82" s="9">
        <v>0</v>
      </c>
      <c r="BH82" s="9">
        <v>0</v>
      </c>
      <c r="BI82" s="9">
        <v>0</v>
      </c>
      <c r="BK82" s="9">
        <v>0</v>
      </c>
      <c r="BM82" s="9">
        <v>0</v>
      </c>
      <c r="BN82" s="9">
        <v>0</v>
      </c>
      <c r="BP82" s="9">
        <v>0</v>
      </c>
      <c r="BQ82" s="9">
        <v>0</v>
      </c>
      <c r="BS82" s="9">
        <v>0</v>
      </c>
      <c r="BT82" s="9">
        <v>0</v>
      </c>
      <c r="BV82" s="9">
        <v>0</v>
      </c>
      <c r="BW82" s="9">
        <v>0</v>
      </c>
      <c r="BY82" s="9">
        <v>0</v>
      </c>
      <c r="BZ82" s="9">
        <v>0</v>
      </c>
      <c r="CB82" s="9">
        <v>0</v>
      </c>
      <c r="CC82" s="9">
        <v>0</v>
      </c>
      <c r="CF82" s="9">
        <v>0</v>
      </c>
      <c r="CG82" s="9">
        <v>0</v>
      </c>
      <c r="CK82" s="9" t="s">
        <v>246</v>
      </c>
      <c r="CL82" s="9" t="s">
        <v>222</v>
      </c>
      <c r="CM82" s="3">
        <v>43189</v>
      </c>
      <c r="CN82" s="3">
        <v>43192</v>
      </c>
      <c r="CO82" s="16" t="s">
        <v>822</v>
      </c>
    </row>
    <row r="83" spans="1:93" x14ac:dyDescent="0.25">
      <c r="A83" s="4">
        <v>2018</v>
      </c>
      <c r="B83" s="3">
        <v>43101</v>
      </c>
      <c r="C83" s="3">
        <v>43190</v>
      </c>
      <c r="D83" s="4" t="s">
        <v>208</v>
      </c>
      <c r="F83" s="9" t="s">
        <v>457</v>
      </c>
      <c r="G83" s="9" t="s">
        <v>457</v>
      </c>
      <c r="H83" s="9" t="s">
        <v>458</v>
      </c>
      <c r="I83" s="10" t="s">
        <v>470</v>
      </c>
      <c r="J83" s="10" t="s">
        <v>471</v>
      </c>
      <c r="K83" s="10" t="s">
        <v>472</v>
      </c>
      <c r="L83" t="s">
        <v>212</v>
      </c>
      <c r="M83" s="9">
        <v>24140.459999999995</v>
      </c>
      <c r="N83">
        <v>20000</v>
      </c>
      <c r="P83">
        <v>0</v>
      </c>
      <c r="Q83">
        <v>0</v>
      </c>
      <c r="R83" s="9"/>
      <c r="U83" s="8" t="s">
        <v>220</v>
      </c>
      <c r="V83" s="9">
        <v>24140.459999999995</v>
      </c>
      <c r="W83" s="9">
        <v>20000</v>
      </c>
      <c r="X83" s="9" t="s">
        <v>219</v>
      </c>
      <c r="Z83" s="13">
        <v>0</v>
      </c>
      <c r="AA83" s="13">
        <v>0</v>
      </c>
      <c r="AD83" s="9">
        <v>0</v>
      </c>
      <c r="AE83" s="9">
        <v>0</v>
      </c>
      <c r="AH83" s="9">
        <v>0</v>
      </c>
      <c r="AI83" s="9">
        <v>0</v>
      </c>
      <c r="AL83" s="9">
        <v>0</v>
      </c>
      <c r="AM83" s="9">
        <v>0</v>
      </c>
      <c r="AP83" s="9">
        <v>0</v>
      </c>
      <c r="AQ83" s="9">
        <v>0</v>
      </c>
      <c r="AT83" s="9">
        <v>0</v>
      </c>
      <c r="AU83" s="9">
        <v>0</v>
      </c>
      <c r="AX83" s="9">
        <v>0</v>
      </c>
      <c r="AY83" s="9">
        <v>0</v>
      </c>
      <c r="BB83" s="9">
        <v>0</v>
      </c>
      <c r="BC83" s="9">
        <v>0</v>
      </c>
      <c r="BE83" s="9">
        <v>0</v>
      </c>
      <c r="BF83" s="9">
        <v>0</v>
      </c>
      <c r="BH83" s="9">
        <v>0</v>
      </c>
      <c r="BI83" s="9">
        <v>0</v>
      </c>
      <c r="BK83" s="9">
        <v>0</v>
      </c>
      <c r="BM83" s="9">
        <v>0</v>
      </c>
      <c r="BN83" s="9">
        <v>0</v>
      </c>
      <c r="BP83" s="9">
        <v>0</v>
      </c>
      <c r="BQ83" s="9">
        <v>0</v>
      </c>
      <c r="BS83" s="9">
        <v>0</v>
      </c>
      <c r="BT83" s="9">
        <v>0</v>
      </c>
      <c r="BV83" s="9">
        <v>0</v>
      </c>
      <c r="BW83" s="9">
        <v>0</v>
      </c>
      <c r="BY83" s="9">
        <v>0</v>
      </c>
      <c r="BZ83" s="9">
        <v>0</v>
      </c>
      <c r="CB83" s="9">
        <v>0</v>
      </c>
      <c r="CC83" s="9">
        <v>0</v>
      </c>
      <c r="CF83" s="9">
        <v>0</v>
      </c>
      <c r="CG83" s="9">
        <v>0</v>
      </c>
      <c r="CK83" s="9" t="s">
        <v>246</v>
      </c>
      <c r="CL83" s="9" t="s">
        <v>222</v>
      </c>
      <c r="CM83" s="3">
        <v>43189</v>
      </c>
      <c r="CN83" s="3">
        <v>43192</v>
      </c>
      <c r="CO83" s="16" t="s">
        <v>822</v>
      </c>
    </row>
    <row r="84" spans="1:93" x14ac:dyDescent="0.25">
      <c r="A84" s="4">
        <v>2018</v>
      </c>
      <c r="B84" s="3">
        <v>43101</v>
      </c>
      <c r="C84" s="3">
        <v>43190</v>
      </c>
      <c r="D84" s="4" t="s">
        <v>208</v>
      </c>
      <c r="F84" s="9" t="s">
        <v>261</v>
      </c>
      <c r="G84" s="9" t="s">
        <v>261</v>
      </c>
      <c r="H84" s="9" t="s">
        <v>458</v>
      </c>
      <c r="I84" s="10" t="s">
        <v>473</v>
      </c>
      <c r="J84" s="10" t="s">
        <v>474</v>
      </c>
      <c r="K84" s="10" t="s">
        <v>475</v>
      </c>
      <c r="L84" t="s">
        <v>211</v>
      </c>
      <c r="M84" s="9">
        <v>7640.68</v>
      </c>
      <c r="N84" s="7">
        <v>7000</v>
      </c>
      <c r="P84">
        <v>0</v>
      </c>
      <c r="Q84">
        <v>0</v>
      </c>
      <c r="R84" s="9"/>
      <c r="U84" s="8" t="s">
        <v>220</v>
      </c>
      <c r="V84" s="9">
        <v>7640.68</v>
      </c>
      <c r="W84" s="9">
        <v>7000</v>
      </c>
      <c r="X84" s="9" t="s">
        <v>219</v>
      </c>
      <c r="Z84" s="13">
        <v>0</v>
      </c>
      <c r="AA84" s="13">
        <v>0</v>
      </c>
      <c r="AD84" s="9">
        <v>0</v>
      </c>
      <c r="AE84" s="9">
        <v>0</v>
      </c>
      <c r="AH84" s="9">
        <v>0</v>
      </c>
      <c r="AI84" s="9">
        <v>0</v>
      </c>
      <c r="AL84" s="9">
        <v>0</v>
      </c>
      <c r="AM84" s="9">
        <v>0</v>
      </c>
      <c r="AP84" s="9">
        <v>0</v>
      </c>
      <c r="AQ84" s="9">
        <v>0</v>
      </c>
      <c r="AT84" s="9">
        <v>0</v>
      </c>
      <c r="AU84" s="9">
        <v>0</v>
      </c>
      <c r="AX84" s="9">
        <v>0</v>
      </c>
      <c r="AY84" s="9">
        <v>0</v>
      </c>
      <c r="BB84" s="9">
        <v>0</v>
      </c>
      <c r="BC84" s="9">
        <v>0</v>
      </c>
      <c r="BE84" s="9">
        <v>0</v>
      </c>
      <c r="BF84" s="9">
        <v>0</v>
      </c>
      <c r="BH84" s="9">
        <v>0</v>
      </c>
      <c r="BI84" s="9">
        <v>0</v>
      </c>
      <c r="BK84" s="9">
        <v>0</v>
      </c>
      <c r="BM84" s="9">
        <v>0</v>
      </c>
      <c r="BN84" s="9">
        <v>0</v>
      </c>
      <c r="BP84" s="9">
        <v>0</v>
      </c>
      <c r="BQ84" s="9">
        <v>0</v>
      </c>
      <c r="BS84" s="9">
        <v>0</v>
      </c>
      <c r="BT84" s="9">
        <v>0</v>
      </c>
      <c r="BV84" s="9">
        <v>0</v>
      </c>
      <c r="BW84" s="9">
        <v>0</v>
      </c>
      <c r="BY84" s="9">
        <v>0</v>
      </c>
      <c r="BZ84" s="9">
        <v>0</v>
      </c>
      <c r="CB84" s="9">
        <v>0</v>
      </c>
      <c r="CC84" s="9">
        <v>0</v>
      </c>
      <c r="CF84" s="9">
        <v>0</v>
      </c>
      <c r="CG84" s="9">
        <v>0</v>
      </c>
      <c r="CK84" s="9" t="s">
        <v>246</v>
      </c>
      <c r="CL84" s="9" t="s">
        <v>222</v>
      </c>
      <c r="CM84" s="3">
        <v>43189</v>
      </c>
      <c r="CN84" s="3">
        <v>43192</v>
      </c>
      <c r="CO84" s="16" t="s">
        <v>822</v>
      </c>
    </row>
    <row r="85" spans="1:93" x14ac:dyDescent="0.25">
      <c r="A85" s="4">
        <v>2018</v>
      </c>
      <c r="B85" s="3">
        <v>43101</v>
      </c>
      <c r="C85" s="3">
        <v>43190</v>
      </c>
      <c r="D85" s="4" t="s">
        <v>208</v>
      </c>
      <c r="F85" s="9" t="s">
        <v>459</v>
      </c>
      <c r="G85" s="9" t="s">
        <v>459</v>
      </c>
      <c r="H85" s="9" t="s">
        <v>458</v>
      </c>
      <c r="I85" s="10" t="s">
        <v>476</v>
      </c>
      <c r="J85" s="10" t="s">
        <v>477</v>
      </c>
      <c r="K85" s="10" t="s">
        <v>478</v>
      </c>
      <c r="L85" t="s">
        <v>212</v>
      </c>
      <c r="M85" s="9">
        <v>13867.78</v>
      </c>
      <c r="N85" s="7">
        <v>12000</v>
      </c>
      <c r="P85">
        <v>0</v>
      </c>
      <c r="Q85">
        <v>0</v>
      </c>
      <c r="R85" s="9"/>
      <c r="U85" s="8" t="s">
        <v>220</v>
      </c>
      <c r="V85" s="9">
        <v>13867.78</v>
      </c>
      <c r="W85" s="9">
        <v>12000</v>
      </c>
      <c r="X85" s="9" t="s">
        <v>219</v>
      </c>
      <c r="Z85" s="13">
        <v>0</v>
      </c>
      <c r="AA85" s="13">
        <v>0</v>
      </c>
      <c r="AD85" s="9">
        <v>0</v>
      </c>
      <c r="AE85" s="9">
        <v>0</v>
      </c>
      <c r="AH85" s="9">
        <v>0</v>
      </c>
      <c r="AI85" s="9">
        <v>0</v>
      </c>
      <c r="AL85" s="9">
        <v>0</v>
      </c>
      <c r="AM85" s="9">
        <v>0</v>
      </c>
      <c r="AP85" s="9">
        <v>0</v>
      </c>
      <c r="AQ85" s="9">
        <v>0</v>
      </c>
      <c r="AT85" s="9">
        <v>0</v>
      </c>
      <c r="AU85" s="9">
        <v>0</v>
      </c>
      <c r="AX85" s="9">
        <v>0</v>
      </c>
      <c r="AY85" s="9">
        <v>0</v>
      </c>
      <c r="BB85" s="9">
        <v>0</v>
      </c>
      <c r="BC85" s="9">
        <v>0</v>
      </c>
      <c r="BE85" s="9">
        <v>0</v>
      </c>
      <c r="BF85" s="9">
        <v>0</v>
      </c>
      <c r="BH85" s="9">
        <v>0</v>
      </c>
      <c r="BI85" s="9">
        <v>0</v>
      </c>
      <c r="BK85" s="9">
        <v>0</v>
      </c>
      <c r="BM85" s="9">
        <v>0</v>
      </c>
      <c r="BN85" s="9">
        <v>0</v>
      </c>
      <c r="BP85" s="9">
        <v>0</v>
      </c>
      <c r="BQ85" s="9">
        <v>0</v>
      </c>
      <c r="BS85" s="9">
        <v>0</v>
      </c>
      <c r="BT85" s="9">
        <v>0</v>
      </c>
      <c r="BV85" s="9">
        <v>0</v>
      </c>
      <c r="BW85" s="9">
        <v>0</v>
      </c>
      <c r="BY85" s="9">
        <v>0</v>
      </c>
      <c r="BZ85" s="9">
        <v>0</v>
      </c>
      <c r="CB85" s="9">
        <v>0</v>
      </c>
      <c r="CC85" s="9">
        <v>0</v>
      </c>
      <c r="CF85" s="9">
        <v>0</v>
      </c>
      <c r="CG85" s="9">
        <v>0</v>
      </c>
      <c r="CK85" s="9" t="s">
        <v>246</v>
      </c>
      <c r="CL85" s="9" t="s">
        <v>222</v>
      </c>
      <c r="CM85" s="3">
        <v>43189</v>
      </c>
      <c r="CN85" s="3">
        <v>43192</v>
      </c>
      <c r="CO85" s="16" t="s">
        <v>822</v>
      </c>
    </row>
    <row r="86" spans="1:93" x14ac:dyDescent="0.25">
      <c r="A86" s="4">
        <v>2018</v>
      </c>
      <c r="B86" s="3">
        <v>43101</v>
      </c>
      <c r="C86" s="3">
        <v>43190</v>
      </c>
      <c r="D86" s="4" t="s">
        <v>208</v>
      </c>
      <c r="F86" s="9" t="s">
        <v>460</v>
      </c>
      <c r="G86" s="9" t="s">
        <v>460</v>
      </c>
      <c r="H86" s="9" t="s">
        <v>458</v>
      </c>
      <c r="I86" s="10" t="s">
        <v>479</v>
      </c>
      <c r="J86" s="10" t="s">
        <v>480</v>
      </c>
      <c r="K86" s="10" t="s">
        <v>481</v>
      </c>
      <c r="L86" t="s">
        <v>211</v>
      </c>
      <c r="M86" s="9">
        <v>13867.78</v>
      </c>
      <c r="N86">
        <v>12000</v>
      </c>
      <c r="P86">
        <v>0</v>
      </c>
      <c r="Q86">
        <v>0</v>
      </c>
      <c r="R86" s="9"/>
      <c r="U86" s="8" t="s">
        <v>220</v>
      </c>
      <c r="V86" s="9">
        <v>13867.78</v>
      </c>
      <c r="W86" s="9">
        <v>12000</v>
      </c>
      <c r="X86" s="9" t="s">
        <v>219</v>
      </c>
      <c r="Z86" s="13">
        <v>0</v>
      </c>
      <c r="AA86" s="13">
        <v>0</v>
      </c>
      <c r="AD86" s="9">
        <v>0</v>
      </c>
      <c r="AE86" s="9">
        <v>0</v>
      </c>
      <c r="AH86" s="9">
        <v>0</v>
      </c>
      <c r="AI86" s="9">
        <v>0</v>
      </c>
      <c r="AL86" s="9">
        <v>0</v>
      </c>
      <c r="AM86" s="9">
        <v>0</v>
      </c>
      <c r="AP86" s="9">
        <v>0</v>
      </c>
      <c r="AQ86" s="9">
        <v>0</v>
      </c>
      <c r="AT86" s="9">
        <v>0</v>
      </c>
      <c r="AU86" s="9">
        <v>0</v>
      </c>
      <c r="AX86" s="9">
        <v>0</v>
      </c>
      <c r="AY86" s="9">
        <v>0</v>
      </c>
      <c r="BB86" s="9">
        <v>0</v>
      </c>
      <c r="BC86" s="9">
        <v>0</v>
      </c>
      <c r="BE86" s="9">
        <v>0</v>
      </c>
      <c r="BF86" s="9">
        <v>0</v>
      </c>
      <c r="BH86" s="9">
        <v>0</v>
      </c>
      <c r="BI86" s="9">
        <v>0</v>
      </c>
      <c r="BK86" s="9">
        <v>0</v>
      </c>
      <c r="BM86" s="9">
        <v>0</v>
      </c>
      <c r="BN86" s="9">
        <v>0</v>
      </c>
      <c r="BP86" s="9">
        <v>0</v>
      </c>
      <c r="BQ86" s="9">
        <v>0</v>
      </c>
      <c r="BS86" s="9">
        <v>0</v>
      </c>
      <c r="BT86" s="9">
        <v>0</v>
      </c>
      <c r="BV86" s="9">
        <v>0</v>
      </c>
      <c r="BW86" s="9">
        <v>0</v>
      </c>
      <c r="BY86" s="9">
        <v>0</v>
      </c>
      <c r="BZ86" s="9">
        <v>0</v>
      </c>
      <c r="CB86" s="9">
        <v>0</v>
      </c>
      <c r="CC86" s="9">
        <v>0</v>
      </c>
      <c r="CF86" s="9">
        <v>0</v>
      </c>
      <c r="CG86" s="9">
        <v>0</v>
      </c>
      <c r="CK86" s="9" t="s">
        <v>246</v>
      </c>
      <c r="CL86" s="9" t="s">
        <v>222</v>
      </c>
      <c r="CM86" s="3">
        <v>43189</v>
      </c>
      <c r="CN86" s="3">
        <v>43192</v>
      </c>
      <c r="CO86" s="16" t="s">
        <v>822</v>
      </c>
    </row>
    <row r="87" spans="1:93" x14ac:dyDescent="0.25">
      <c r="A87" s="4">
        <v>2018</v>
      </c>
      <c r="B87" s="3">
        <v>43101</v>
      </c>
      <c r="C87" s="3">
        <v>43190</v>
      </c>
      <c r="D87" s="4" t="s">
        <v>208</v>
      </c>
      <c r="F87" s="9" t="s">
        <v>461</v>
      </c>
      <c r="G87" s="9" t="s">
        <v>461</v>
      </c>
      <c r="H87" s="9" t="s">
        <v>458</v>
      </c>
      <c r="I87" s="10" t="s">
        <v>482</v>
      </c>
      <c r="J87" s="10" t="s">
        <v>483</v>
      </c>
      <c r="K87" s="10" t="s">
        <v>484</v>
      </c>
      <c r="L87" t="s">
        <v>212</v>
      </c>
      <c r="M87" s="9">
        <v>6779.22</v>
      </c>
      <c r="N87" s="7">
        <v>6500</v>
      </c>
      <c r="P87">
        <v>0</v>
      </c>
      <c r="Q87">
        <v>0</v>
      </c>
      <c r="R87" s="9"/>
      <c r="U87" s="8" t="s">
        <v>220</v>
      </c>
      <c r="V87" s="9">
        <v>6779.22</v>
      </c>
      <c r="W87" s="9">
        <v>6500</v>
      </c>
      <c r="X87" s="9" t="s">
        <v>219</v>
      </c>
      <c r="Z87" s="13">
        <v>0</v>
      </c>
      <c r="AA87" s="13">
        <v>0</v>
      </c>
      <c r="AD87" s="9">
        <v>0</v>
      </c>
      <c r="AE87" s="9">
        <v>0</v>
      </c>
      <c r="AH87" s="9">
        <v>0</v>
      </c>
      <c r="AI87" s="9">
        <v>0</v>
      </c>
      <c r="AL87" s="9">
        <v>0</v>
      </c>
      <c r="AM87" s="9">
        <v>0</v>
      </c>
      <c r="AP87" s="9">
        <v>0</v>
      </c>
      <c r="AQ87" s="9">
        <v>0</v>
      </c>
      <c r="AT87" s="9">
        <v>0</v>
      </c>
      <c r="AU87" s="9">
        <v>0</v>
      </c>
      <c r="AX87" s="9">
        <v>0</v>
      </c>
      <c r="AY87" s="9">
        <v>0</v>
      </c>
      <c r="BB87" s="9">
        <v>0</v>
      </c>
      <c r="BC87" s="9">
        <v>0</v>
      </c>
      <c r="BE87" s="9">
        <v>0</v>
      </c>
      <c r="BF87" s="9">
        <v>0</v>
      </c>
      <c r="BH87" s="9">
        <v>0</v>
      </c>
      <c r="BI87" s="9">
        <v>0</v>
      </c>
      <c r="BK87" s="9">
        <v>0</v>
      </c>
      <c r="BM87" s="9">
        <v>0</v>
      </c>
      <c r="BN87" s="9">
        <v>0</v>
      </c>
      <c r="BP87" s="9">
        <v>0</v>
      </c>
      <c r="BQ87" s="9">
        <v>0</v>
      </c>
      <c r="BS87" s="9">
        <v>0</v>
      </c>
      <c r="BT87" s="9">
        <v>0</v>
      </c>
      <c r="BV87" s="9">
        <v>0</v>
      </c>
      <c r="BW87" s="9">
        <v>0</v>
      </c>
      <c r="BY87" s="9">
        <v>0</v>
      </c>
      <c r="BZ87" s="9">
        <v>0</v>
      </c>
      <c r="CB87" s="9">
        <v>0</v>
      </c>
      <c r="CC87" s="9">
        <v>0</v>
      </c>
      <c r="CF87" s="9">
        <v>0</v>
      </c>
      <c r="CG87" s="9">
        <v>0</v>
      </c>
      <c r="CK87" s="9" t="s">
        <v>246</v>
      </c>
      <c r="CL87" s="9" t="s">
        <v>222</v>
      </c>
      <c r="CM87" s="3">
        <v>43189</v>
      </c>
      <c r="CN87" s="3">
        <v>43192</v>
      </c>
      <c r="CO87" s="16" t="s">
        <v>822</v>
      </c>
    </row>
    <row r="88" spans="1:93" x14ac:dyDescent="0.25">
      <c r="A88" s="4">
        <v>2018</v>
      </c>
      <c r="B88" s="3">
        <v>43101</v>
      </c>
      <c r="C88" s="3">
        <v>43190</v>
      </c>
      <c r="D88" s="4" t="s">
        <v>208</v>
      </c>
      <c r="F88" s="9" t="s">
        <v>462</v>
      </c>
      <c r="G88" s="9" t="s">
        <v>462</v>
      </c>
      <c r="H88" s="9" t="s">
        <v>458</v>
      </c>
      <c r="I88" s="10" t="s">
        <v>485</v>
      </c>
      <c r="J88" s="10" t="s">
        <v>486</v>
      </c>
      <c r="K88" s="10" t="s">
        <v>316</v>
      </c>
      <c r="L88" t="s">
        <v>211</v>
      </c>
      <c r="M88" s="9">
        <v>3286.9199999999996</v>
      </c>
      <c r="N88" s="7">
        <v>3500</v>
      </c>
      <c r="P88">
        <v>0</v>
      </c>
      <c r="Q88">
        <v>0</v>
      </c>
      <c r="R88" s="9"/>
      <c r="U88" s="8" t="s">
        <v>220</v>
      </c>
      <c r="V88" s="9">
        <v>3286.9199999999996</v>
      </c>
      <c r="W88" s="9">
        <v>3500</v>
      </c>
      <c r="X88" s="9" t="s">
        <v>219</v>
      </c>
      <c r="Z88" s="13">
        <v>0</v>
      </c>
      <c r="AA88" s="13">
        <v>0</v>
      </c>
      <c r="AD88" s="9">
        <v>0</v>
      </c>
      <c r="AE88" s="9">
        <v>0</v>
      </c>
      <c r="AH88" s="9">
        <v>0</v>
      </c>
      <c r="AI88" s="9">
        <v>0</v>
      </c>
      <c r="AL88" s="9">
        <v>0</v>
      </c>
      <c r="AM88" s="9">
        <v>0</v>
      </c>
      <c r="AP88" s="9">
        <v>0</v>
      </c>
      <c r="AQ88" s="9">
        <v>0</v>
      </c>
      <c r="AT88" s="9">
        <v>0</v>
      </c>
      <c r="AU88" s="9">
        <v>0</v>
      </c>
      <c r="AX88" s="9">
        <v>0</v>
      </c>
      <c r="AY88" s="9">
        <v>0</v>
      </c>
      <c r="BB88" s="9">
        <v>0</v>
      </c>
      <c r="BC88" s="9">
        <v>0</v>
      </c>
      <c r="BE88" s="9">
        <v>0</v>
      </c>
      <c r="BF88" s="9">
        <v>0</v>
      </c>
      <c r="BH88" s="9">
        <v>0</v>
      </c>
      <c r="BI88" s="9">
        <v>0</v>
      </c>
      <c r="BK88" s="9">
        <v>0</v>
      </c>
      <c r="BM88" s="9">
        <v>0</v>
      </c>
      <c r="BN88" s="9">
        <v>0</v>
      </c>
      <c r="BP88" s="9">
        <v>0</v>
      </c>
      <c r="BQ88" s="9">
        <v>0</v>
      </c>
      <c r="BS88" s="9">
        <v>0</v>
      </c>
      <c r="BT88" s="9">
        <v>0</v>
      </c>
      <c r="BV88" s="9">
        <v>0</v>
      </c>
      <c r="BW88" s="9">
        <v>0</v>
      </c>
      <c r="BY88" s="9">
        <v>0</v>
      </c>
      <c r="BZ88" s="9">
        <v>0</v>
      </c>
      <c r="CB88" s="9">
        <v>0</v>
      </c>
      <c r="CC88" s="9">
        <v>0</v>
      </c>
      <c r="CF88" s="9">
        <v>0</v>
      </c>
      <c r="CG88" s="9">
        <v>0</v>
      </c>
      <c r="CK88" s="9" t="s">
        <v>246</v>
      </c>
      <c r="CL88" s="9" t="s">
        <v>222</v>
      </c>
      <c r="CM88" s="3">
        <v>43189</v>
      </c>
      <c r="CN88" s="3">
        <v>43192</v>
      </c>
      <c r="CO88" s="16" t="s">
        <v>822</v>
      </c>
    </row>
    <row r="89" spans="1:93" x14ac:dyDescent="0.25">
      <c r="A89" s="4">
        <v>2018</v>
      </c>
      <c r="B89" s="3">
        <v>43101</v>
      </c>
      <c r="C89" s="3">
        <v>43190</v>
      </c>
      <c r="D89" s="4" t="s">
        <v>208</v>
      </c>
      <c r="F89" s="9" t="s">
        <v>463</v>
      </c>
      <c r="G89" s="9" t="s">
        <v>463</v>
      </c>
      <c r="H89" s="9" t="s">
        <v>458</v>
      </c>
      <c r="I89" s="10" t="s">
        <v>487</v>
      </c>
      <c r="J89" s="10" t="s">
        <v>259</v>
      </c>
      <c r="K89" s="10" t="s">
        <v>488</v>
      </c>
      <c r="L89" t="s">
        <v>212</v>
      </c>
      <c r="M89" s="9">
        <v>13867.78</v>
      </c>
      <c r="N89" s="7">
        <v>12000</v>
      </c>
      <c r="P89">
        <v>0</v>
      </c>
      <c r="Q89">
        <v>0</v>
      </c>
      <c r="R89" s="9"/>
      <c r="U89" s="8" t="s">
        <v>220</v>
      </c>
      <c r="V89" s="9">
        <v>13867.78</v>
      </c>
      <c r="W89" s="9">
        <v>12000</v>
      </c>
      <c r="X89" s="9" t="s">
        <v>219</v>
      </c>
      <c r="Z89" s="13">
        <v>0</v>
      </c>
      <c r="AA89" s="13">
        <v>0</v>
      </c>
      <c r="AD89" s="9">
        <v>0</v>
      </c>
      <c r="AE89" s="9">
        <v>0</v>
      </c>
      <c r="AH89" s="9">
        <v>0</v>
      </c>
      <c r="AI89" s="9">
        <v>0</v>
      </c>
      <c r="AL89" s="9">
        <v>0</v>
      </c>
      <c r="AM89" s="9">
        <v>0</v>
      </c>
      <c r="AP89" s="9">
        <v>0</v>
      </c>
      <c r="AQ89" s="9">
        <v>0</v>
      </c>
      <c r="AT89" s="9">
        <v>0</v>
      </c>
      <c r="AU89" s="9">
        <v>0</v>
      </c>
      <c r="AX89" s="9">
        <v>0</v>
      </c>
      <c r="AY89" s="9">
        <v>0</v>
      </c>
      <c r="BB89" s="9">
        <v>0</v>
      </c>
      <c r="BC89" s="9">
        <v>0</v>
      </c>
      <c r="BE89" s="9">
        <v>0</v>
      </c>
      <c r="BF89" s="9">
        <v>0</v>
      </c>
      <c r="BH89" s="9">
        <v>0</v>
      </c>
      <c r="BI89" s="9">
        <v>0</v>
      </c>
      <c r="BK89" s="9">
        <v>0</v>
      </c>
      <c r="BM89" s="9">
        <v>0</v>
      </c>
      <c r="BN89" s="9">
        <v>0</v>
      </c>
      <c r="BP89" s="9">
        <v>0</v>
      </c>
      <c r="BQ89" s="9">
        <v>0</v>
      </c>
      <c r="BS89" s="9">
        <v>0</v>
      </c>
      <c r="BT89" s="9">
        <v>0</v>
      </c>
      <c r="BV89" s="9">
        <v>0</v>
      </c>
      <c r="BW89" s="9">
        <v>0</v>
      </c>
      <c r="BY89" s="9">
        <v>0</v>
      </c>
      <c r="BZ89" s="9">
        <v>0</v>
      </c>
      <c r="CB89" s="9">
        <v>0</v>
      </c>
      <c r="CC89" s="9">
        <v>0</v>
      </c>
      <c r="CF89" s="9">
        <v>0</v>
      </c>
      <c r="CG89" s="9">
        <v>0</v>
      </c>
      <c r="CK89" s="9" t="s">
        <v>246</v>
      </c>
      <c r="CL89" s="9" t="s">
        <v>222</v>
      </c>
      <c r="CM89" s="3">
        <v>43189</v>
      </c>
      <c r="CN89" s="3">
        <v>43192</v>
      </c>
      <c r="CO89" s="16" t="s">
        <v>822</v>
      </c>
    </row>
    <row r="90" spans="1:93" x14ac:dyDescent="0.25">
      <c r="A90" s="4">
        <v>2018</v>
      </c>
      <c r="B90" s="3">
        <v>43101</v>
      </c>
      <c r="C90" s="3">
        <v>43190</v>
      </c>
      <c r="D90" s="4" t="s">
        <v>208</v>
      </c>
      <c r="F90" s="9" t="s">
        <v>464</v>
      </c>
      <c r="G90" s="9" t="s">
        <v>261</v>
      </c>
      <c r="H90" s="9" t="s">
        <v>458</v>
      </c>
      <c r="I90" s="10" t="s">
        <v>489</v>
      </c>
      <c r="J90" s="10" t="s">
        <v>490</v>
      </c>
      <c r="K90" s="10" t="s">
        <v>251</v>
      </c>
      <c r="L90" t="s">
        <v>211</v>
      </c>
      <c r="M90" s="9">
        <v>11324.54</v>
      </c>
      <c r="N90">
        <v>10000</v>
      </c>
      <c r="P90">
        <v>0</v>
      </c>
      <c r="Q90">
        <v>0</v>
      </c>
      <c r="R90" s="9"/>
      <c r="U90" s="8" t="s">
        <v>220</v>
      </c>
      <c r="V90" s="9">
        <v>11324.54</v>
      </c>
      <c r="W90" s="9">
        <v>10000</v>
      </c>
      <c r="X90" s="9" t="s">
        <v>219</v>
      </c>
      <c r="Z90" s="13">
        <v>0</v>
      </c>
      <c r="AA90" s="13">
        <v>0</v>
      </c>
      <c r="AD90" s="9">
        <v>0</v>
      </c>
      <c r="AE90" s="9">
        <v>0</v>
      </c>
      <c r="AH90" s="9">
        <v>0</v>
      </c>
      <c r="AI90" s="9">
        <v>0</v>
      </c>
      <c r="AL90" s="9">
        <v>0</v>
      </c>
      <c r="AM90" s="9">
        <v>0</v>
      </c>
      <c r="AP90" s="9">
        <v>0</v>
      </c>
      <c r="AQ90" s="9">
        <v>0</v>
      </c>
      <c r="AT90" s="9">
        <v>0</v>
      </c>
      <c r="AU90" s="9">
        <v>0</v>
      </c>
      <c r="AX90" s="9">
        <v>0</v>
      </c>
      <c r="AY90" s="9">
        <v>0</v>
      </c>
      <c r="BB90" s="9">
        <v>0</v>
      </c>
      <c r="BC90" s="9">
        <v>0</v>
      </c>
      <c r="BE90" s="9">
        <v>0</v>
      </c>
      <c r="BF90" s="9">
        <v>0</v>
      </c>
      <c r="BH90" s="9">
        <v>0</v>
      </c>
      <c r="BI90" s="9">
        <v>0</v>
      </c>
      <c r="BK90" s="9">
        <v>0</v>
      </c>
      <c r="BM90" s="9">
        <v>0</v>
      </c>
      <c r="BN90" s="9">
        <v>0</v>
      </c>
      <c r="BP90" s="9">
        <v>0</v>
      </c>
      <c r="BQ90" s="9">
        <v>0</v>
      </c>
      <c r="BS90" s="9">
        <v>0</v>
      </c>
      <c r="BT90" s="9">
        <v>0</v>
      </c>
      <c r="BV90" s="9">
        <v>0</v>
      </c>
      <c r="BW90" s="9">
        <v>0</v>
      </c>
      <c r="BY90" s="9">
        <v>0</v>
      </c>
      <c r="BZ90" s="9">
        <v>0</v>
      </c>
      <c r="CB90" s="9">
        <v>0</v>
      </c>
      <c r="CC90" s="9">
        <v>0</v>
      </c>
      <c r="CF90" s="9">
        <v>0</v>
      </c>
      <c r="CG90" s="9">
        <v>0</v>
      </c>
      <c r="CK90" s="9" t="s">
        <v>246</v>
      </c>
      <c r="CL90" s="9" t="s">
        <v>222</v>
      </c>
      <c r="CM90" s="3">
        <v>43189</v>
      </c>
      <c r="CN90" s="3">
        <v>43192</v>
      </c>
      <c r="CO90" s="16" t="s">
        <v>822</v>
      </c>
    </row>
    <row r="91" spans="1:93" x14ac:dyDescent="0.25">
      <c r="A91" s="4">
        <v>2018</v>
      </c>
      <c r="B91" s="3">
        <v>43101</v>
      </c>
      <c r="C91" s="3">
        <v>43190</v>
      </c>
      <c r="D91" s="4" t="s">
        <v>208</v>
      </c>
      <c r="F91" s="9" t="s">
        <v>465</v>
      </c>
      <c r="G91" s="9" t="s">
        <v>261</v>
      </c>
      <c r="H91" s="9" t="s">
        <v>458</v>
      </c>
      <c r="I91" s="10" t="s">
        <v>491</v>
      </c>
      <c r="J91" s="10" t="s">
        <v>492</v>
      </c>
      <c r="K91" s="10" t="s">
        <v>493</v>
      </c>
      <c r="L91" t="s">
        <v>211</v>
      </c>
      <c r="M91" s="9">
        <v>5016.9799999999996</v>
      </c>
      <c r="N91">
        <v>5000</v>
      </c>
      <c r="P91">
        <v>0</v>
      </c>
      <c r="Q91">
        <v>0</v>
      </c>
      <c r="R91" s="9"/>
      <c r="U91" s="8" t="s">
        <v>220</v>
      </c>
      <c r="V91" s="9">
        <v>5016.9799999999996</v>
      </c>
      <c r="W91" s="9">
        <v>5000</v>
      </c>
      <c r="X91" s="9" t="s">
        <v>219</v>
      </c>
      <c r="Z91" s="13">
        <v>0</v>
      </c>
      <c r="AA91" s="13">
        <v>0</v>
      </c>
      <c r="AD91" s="9">
        <v>0</v>
      </c>
      <c r="AE91" s="9">
        <v>0</v>
      </c>
      <c r="AH91" s="9">
        <v>0</v>
      </c>
      <c r="AI91" s="9">
        <v>0</v>
      </c>
      <c r="AL91" s="9">
        <v>0</v>
      </c>
      <c r="AM91" s="9">
        <v>0</v>
      </c>
      <c r="AP91" s="9">
        <v>0</v>
      </c>
      <c r="AQ91" s="9">
        <v>0</v>
      </c>
      <c r="AT91" s="9">
        <v>0</v>
      </c>
      <c r="AU91" s="9">
        <v>0</v>
      </c>
      <c r="AX91" s="9">
        <v>0</v>
      </c>
      <c r="AY91" s="9">
        <v>0</v>
      </c>
      <c r="BB91" s="9">
        <v>0</v>
      </c>
      <c r="BC91" s="9">
        <v>0</v>
      </c>
      <c r="BE91" s="9">
        <v>0</v>
      </c>
      <c r="BF91" s="9">
        <v>0</v>
      </c>
      <c r="BH91" s="9">
        <v>0</v>
      </c>
      <c r="BI91" s="9">
        <v>0</v>
      </c>
      <c r="BK91" s="9">
        <v>0</v>
      </c>
      <c r="BM91" s="9">
        <v>0</v>
      </c>
      <c r="BN91" s="9">
        <v>0</v>
      </c>
      <c r="BP91" s="9">
        <v>0</v>
      </c>
      <c r="BQ91" s="9">
        <v>0</v>
      </c>
      <c r="BS91" s="9">
        <v>0</v>
      </c>
      <c r="BT91" s="9">
        <v>0</v>
      </c>
      <c r="BV91" s="9">
        <v>0</v>
      </c>
      <c r="BW91" s="9">
        <v>0</v>
      </c>
      <c r="BY91" s="9">
        <v>0</v>
      </c>
      <c r="BZ91" s="9">
        <v>0</v>
      </c>
      <c r="CB91" s="9">
        <v>0</v>
      </c>
      <c r="CC91" s="9">
        <v>0</v>
      </c>
      <c r="CF91" s="9">
        <v>0</v>
      </c>
      <c r="CG91" s="9">
        <v>0</v>
      </c>
      <c r="CK91" s="9" t="s">
        <v>246</v>
      </c>
      <c r="CL91" s="9" t="s">
        <v>222</v>
      </c>
      <c r="CM91" s="3">
        <v>43189</v>
      </c>
      <c r="CN91" s="3">
        <v>43192</v>
      </c>
      <c r="CO91" s="16" t="s">
        <v>822</v>
      </c>
    </row>
    <row r="92" spans="1:93" x14ac:dyDescent="0.25">
      <c r="A92" s="4">
        <v>2018</v>
      </c>
      <c r="B92" s="3">
        <v>43101</v>
      </c>
      <c r="C92" s="3">
        <v>43190</v>
      </c>
      <c r="D92" s="4" t="s">
        <v>208</v>
      </c>
      <c r="F92" s="9" t="s">
        <v>466</v>
      </c>
      <c r="G92" s="9" t="s">
        <v>466</v>
      </c>
      <c r="H92" s="9" t="s">
        <v>458</v>
      </c>
      <c r="I92" s="10" t="s">
        <v>494</v>
      </c>
      <c r="J92" s="10" t="s">
        <v>495</v>
      </c>
      <c r="K92" s="10" t="s">
        <v>495</v>
      </c>
      <c r="L92" t="s">
        <v>211</v>
      </c>
      <c r="M92" s="9">
        <v>11324.54</v>
      </c>
      <c r="N92" s="7">
        <v>10000</v>
      </c>
      <c r="P92">
        <v>0</v>
      </c>
      <c r="Q92">
        <v>0</v>
      </c>
      <c r="R92" s="9"/>
      <c r="U92" s="8" t="s">
        <v>220</v>
      </c>
      <c r="V92" s="9">
        <v>11324.54</v>
      </c>
      <c r="W92" s="9">
        <v>10000</v>
      </c>
      <c r="X92" s="9" t="s">
        <v>219</v>
      </c>
      <c r="Z92" s="13">
        <v>0</v>
      </c>
      <c r="AA92" s="13">
        <v>0</v>
      </c>
      <c r="AD92" s="9">
        <v>0</v>
      </c>
      <c r="AE92" s="9">
        <v>0</v>
      </c>
      <c r="AH92" s="9">
        <v>0</v>
      </c>
      <c r="AI92" s="9">
        <v>0</v>
      </c>
      <c r="AL92" s="9">
        <v>0</v>
      </c>
      <c r="AM92" s="9">
        <v>0</v>
      </c>
      <c r="AP92" s="9">
        <v>0</v>
      </c>
      <c r="AQ92" s="9">
        <v>0</v>
      </c>
      <c r="AT92" s="9">
        <v>0</v>
      </c>
      <c r="AU92" s="9">
        <v>0</v>
      </c>
      <c r="AX92" s="9">
        <v>0</v>
      </c>
      <c r="AY92" s="9">
        <v>0</v>
      </c>
      <c r="BB92" s="9">
        <v>0</v>
      </c>
      <c r="BC92" s="9">
        <v>0</v>
      </c>
      <c r="BE92" s="9">
        <v>0</v>
      </c>
      <c r="BF92" s="9">
        <v>0</v>
      </c>
      <c r="BH92" s="9">
        <v>0</v>
      </c>
      <c r="BI92" s="9">
        <v>0</v>
      </c>
      <c r="BK92" s="9">
        <v>0</v>
      </c>
      <c r="BM92" s="9">
        <v>0</v>
      </c>
      <c r="BN92" s="9">
        <v>0</v>
      </c>
      <c r="BP92" s="9">
        <v>0</v>
      </c>
      <c r="BQ92" s="9">
        <v>0</v>
      </c>
      <c r="BS92" s="9">
        <v>0</v>
      </c>
      <c r="BT92" s="9">
        <v>0</v>
      </c>
      <c r="BV92" s="9">
        <v>0</v>
      </c>
      <c r="BW92" s="9">
        <v>0</v>
      </c>
      <c r="BY92" s="9">
        <v>0</v>
      </c>
      <c r="BZ92" s="9">
        <v>0</v>
      </c>
      <c r="CB92" s="9">
        <v>0</v>
      </c>
      <c r="CC92" s="9">
        <v>0</v>
      </c>
      <c r="CF92" s="9">
        <v>0</v>
      </c>
      <c r="CG92" s="9">
        <v>0</v>
      </c>
      <c r="CK92" s="9" t="s">
        <v>246</v>
      </c>
      <c r="CL92" s="9" t="s">
        <v>222</v>
      </c>
      <c r="CM92" s="3">
        <v>43189</v>
      </c>
      <c r="CN92" s="3">
        <v>43192</v>
      </c>
      <c r="CO92" s="16" t="s">
        <v>822</v>
      </c>
    </row>
    <row r="93" spans="1:93" x14ac:dyDescent="0.25">
      <c r="A93" s="4">
        <v>2018</v>
      </c>
      <c r="B93" s="3">
        <v>43101</v>
      </c>
      <c r="C93" s="3">
        <v>43190</v>
      </c>
      <c r="D93" s="4" t="s">
        <v>208</v>
      </c>
      <c r="F93" s="9" t="s">
        <v>467</v>
      </c>
      <c r="G93" s="9" t="s">
        <v>467</v>
      </c>
      <c r="H93" s="9" t="s">
        <v>458</v>
      </c>
      <c r="I93" s="10" t="s">
        <v>279</v>
      </c>
      <c r="J93" s="10" t="s">
        <v>496</v>
      </c>
      <c r="K93" s="10" t="s">
        <v>497</v>
      </c>
      <c r="L93" t="s">
        <v>212</v>
      </c>
      <c r="M93" s="9">
        <v>10057.280000000001</v>
      </c>
      <c r="N93">
        <v>9000</v>
      </c>
      <c r="P93">
        <v>0</v>
      </c>
      <c r="Q93">
        <v>0</v>
      </c>
      <c r="R93" s="9"/>
      <c r="U93" s="8" t="s">
        <v>220</v>
      </c>
      <c r="V93" s="9">
        <v>10057.280000000001</v>
      </c>
      <c r="W93" s="9">
        <v>9000</v>
      </c>
      <c r="X93" s="9" t="s">
        <v>219</v>
      </c>
      <c r="Z93" s="13">
        <v>0</v>
      </c>
      <c r="AA93" s="13">
        <v>0</v>
      </c>
      <c r="AD93" s="9">
        <v>0</v>
      </c>
      <c r="AE93" s="9">
        <v>0</v>
      </c>
      <c r="AH93" s="9">
        <v>0</v>
      </c>
      <c r="AI93" s="9">
        <v>0</v>
      </c>
      <c r="AL93" s="9">
        <v>0</v>
      </c>
      <c r="AM93" s="9">
        <v>0</v>
      </c>
      <c r="AP93" s="9">
        <v>0</v>
      </c>
      <c r="AQ93" s="9">
        <v>0</v>
      </c>
      <c r="AT93" s="9">
        <v>0</v>
      </c>
      <c r="AU93" s="9">
        <v>0</v>
      </c>
      <c r="AX93" s="9">
        <v>0</v>
      </c>
      <c r="AY93" s="9">
        <v>0</v>
      </c>
      <c r="BB93" s="9">
        <v>0</v>
      </c>
      <c r="BC93" s="9">
        <v>0</v>
      </c>
      <c r="BE93" s="9">
        <v>0</v>
      </c>
      <c r="BF93" s="9">
        <v>0</v>
      </c>
      <c r="BH93" s="9">
        <v>0</v>
      </c>
      <c r="BI93" s="9">
        <v>0</v>
      </c>
      <c r="BK93" s="9">
        <v>0</v>
      </c>
      <c r="BM93" s="9">
        <v>0</v>
      </c>
      <c r="BN93" s="9">
        <v>0</v>
      </c>
      <c r="BP93" s="9">
        <v>0</v>
      </c>
      <c r="BQ93" s="9">
        <v>0</v>
      </c>
      <c r="BS93" s="9">
        <v>0</v>
      </c>
      <c r="BT93" s="9">
        <v>0</v>
      </c>
      <c r="BV93" s="9">
        <v>0</v>
      </c>
      <c r="BW93" s="9">
        <v>0</v>
      </c>
      <c r="BY93" s="9">
        <v>0</v>
      </c>
      <c r="BZ93" s="9">
        <v>0</v>
      </c>
      <c r="CB93" s="9">
        <v>0</v>
      </c>
      <c r="CC93" s="9">
        <v>0</v>
      </c>
      <c r="CF93" s="9">
        <v>0</v>
      </c>
      <c r="CG93" s="9">
        <v>0</v>
      </c>
      <c r="CK93" s="9" t="s">
        <v>246</v>
      </c>
      <c r="CL93" s="9" t="s">
        <v>222</v>
      </c>
      <c r="CM93" s="3">
        <v>43189</v>
      </c>
      <c r="CN93" s="3">
        <v>43192</v>
      </c>
      <c r="CO93" s="16" t="s">
        <v>822</v>
      </c>
    </row>
    <row r="94" spans="1:93" x14ac:dyDescent="0.25">
      <c r="A94" s="4">
        <v>2018</v>
      </c>
      <c r="B94" s="3">
        <v>43101</v>
      </c>
      <c r="C94" s="3">
        <v>43190</v>
      </c>
      <c r="D94" s="4" t="s">
        <v>208</v>
      </c>
      <c r="F94" s="9" t="s">
        <v>468</v>
      </c>
      <c r="G94" s="9" t="s">
        <v>469</v>
      </c>
      <c r="H94" s="9" t="s">
        <v>458</v>
      </c>
      <c r="I94" s="10" t="s">
        <v>498</v>
      </c>
      <c r="J94" s="10" t="s">
        <v>499</v>
      </c>
      <c r="K94" s="10" t="s">
        <v>500</v>
      </c>
      <c r="L94" t="s">
        <v>211</v>
      </c>
      <c r="M94" s="9">
        <v>13867.78</v>
      </c>
      <c r="N94" s="7">
        <v>13867.78</v>
      </c>
      <c r="P94">
        <v>0</v>
      </c>
      <c r="Q94">
        <v>0</v>
      </c>
      <c r="R94" s="9"/>
      <c r="U94" s="8" t="s">
        <v>220</v>
      </c>
      <c r="V94" s="9">
        <v>13867.78</v>
      </c>
      <c r="W94" s="9">
        <v>13867.78</v>
      </c>
      <c r="X94" s="9" t="s">
        <v>219</v>
      </c>
      <c r="Z94" s="13">
        <v>0</v>
      </c>
      <c r="AA94" s="13">
        <v>0</v>
      </c>
      <c r="AD94" s="9">
        <v>0</v>
      </c>
      <c r="AE94" s="9">
        <v>0</v>
      </c>
      <c r="AH94" s="9">
        <v>0</v>
      </c>
      <c r="AI94" s="9">
        <v>0</v>
      </c>
      <c r="AL94" s="9">
        <v>0</v>
      </c>
      <c r="AM94" s="9">
        <v>0</v>
      </c>
      <c r="AP94" s="9">
        <v>0</v>
      </c>
      <c r="AQ94" s="9">
        <v>0</v>
      </c>
      <c r="AT94" s="9">
        <v>0</v>
      </c>
      <c r="AU94" s="9">
        <v>0</v>
      </c>
      <c r="AX94" s="9">
        <v>0</v>
      </c>
      <c r="AY94" s="9">
        <v>0</v>
      </c>
      <c r="BB94" s="9">
        <v>0</v>
      </c>
      <c r="BC94" s="9">
        <v>0</v>
      </c>
      <c r="BE94" s="9">
        <v>0</v>
      </c>
      <c r="BF94" s="9">
        <v>0</v>
      </c>
      <c r="BH94" s="9">
        <v>0</v>
      </c>
      <c r="BI94" s="9">
        <v>0</v>
      </c>
      <c r="BK94" s="9">
        <v>0</v>
      </c>
      <c r="BM94" s="9">
        <v>0</v>
      </c>
      <c r="BN94" s="9">
        <v>0</v>
      </c>
      <c r="BP94" s="9">
        <v>0</v>
      </c>
      <c r="BQ94" s="9">
        <v>0</v>
      </c>
      <c r="BS94" s="9">
        <v>0</v>
      </c>
      <c r="BT94" s="9">
        <v>0</v>
      </c>
      <c r="BV94" s="9">
        <v>0</v>
      </c>
      <c r="BW94" s="9">
        <v>0</v>
      </c>
      <c r="BY94" s="9">
        <v>0</v>
      </c>
      <c r="BZ94" s="9">
        <v>0</v>
      </c>
      <c r="CB94" s="9">
        <v>0</v>
      </c>
      <c r="CC94" s="9">
        <v>0</v>
      </c>
      <c r="CF94" s="9">
        <v>0</v>
      </c>
      <c r="CG94" s="9">
        <v>0</v>
      </c>
      <c r="CK94" s="9" t="s">
        <v>246</v>
      </c>
      <c r="CL94" s="9" t="s">
        <v>222</v>
      </c>
      <c r="CM94" s="3">
        <v>43189</v>
      </c>
      <c r="CN94" s="3">
        <v>43192</v>
      </c>
      <c r="CO94" s="16" t="s">
        <v>822</v>
      </c>
    </row>
    <row r="95" spans="1:93" x14ac:dyDescent="0.25">
      <c r="A95" s="4">
        <v>2018</v>
      </c>
      <c r="B95" s="3">
        <v>43101</v>
      </c>
      <c r="C95" s="3">
        <v>43190</v>
      </c>
      <c r="D95" s="4" t="s">
        <v>208</v>
      </c>
      <c r="F95" s="9" t="s">
        <v>501</v>
      </c>
      <c r="G95" s="9" t="s">
        <v>261</v>
      </c>
      <c r="H95" s="9" t="s">
        <v>458</v>
      </c>
      <c r="I95" s="10" t="s">
        <v>502</v>
      </c>
      <c r="J95" s="10" t="s">
        <v>503</v>
      </c>
      <c r="K95" s="10" t="s">
        <v>500</v>
      </c>
      <c r="L95" t="s">
        <v>211</v>
      </c>
      <c r="M95" s="9">
        <v>8838.9599999999991</v>
      </c>
      <c r="N95" s="7">
        <v>8000</v>
      </c>
      <c r="P95">
        <v>0</v>
      </c>
      <c r="Q95">
        <v>0</v>
      </c>
      <c r="R95" s="9"/>
      <c r="U95" s="8" t="s">
        <v>220</v>
      </c>
      <c r="V95" s="9">
        <v>8838.9599999999991</v>
      </c>
      <c r="W95" s="9">
        <v>8000</v>
      </c>
      <c r="X95" s="9" t="s">
        <v>219</v>
      </c>
      <c r="Z95" s="13">
        <v>0</v>
      </c>
      <c r="AA95" s="13">
        <v>0</v>
      </c>
      <c r="AD95" s="9">
        <v>0</v>
      </c>
      <c r="AE95" s="9">
        <v>0</v>
      </c>
      <c r="AH95" s="9">
        <v>0</v>
      </c>
      <c r="AI95" s="9">
        <v>0</v>
      </c>
      <c r="AL95" s="9">
        <v>0</v>
      </c>
      <c r="AM95" s="9">
        <v>0</v>
      </c>
      <c r="AP95" s="9">
        <v>0</v>
      </c>
      <c r="AQ95" s="9">
        <v>0</v>
      </c>
      <c r="AT95" s="9">
        <v>0</v>
      </c>
      <c r="AU95" s="9">
        <v>0</v>
      </c>
      <c r="AX95" s="9">
        <v>0</v>
      </c>
      <c r="AY95" s="9">
        <v>0</v>
      </c>
      <c r="BB95" s="9">
        <v>0</v>
      </c>
      <c r="BC95" s="9">
        <v>0</v>
      </c>
      <c r="BE95" s="9">
        <v>0</v>
      </c>
      <c r="BF95" s="9">
        <v>0</v>
      </c>
      <c r="BH95" s="9">
        <v>0</v>
      </c>
      <c r="BI95" s="9">
        <v>0</v>
      </c>
      <c r="BK95" s="9">
        <v>0</v>
      </c>
      <c r="BM95" s="9">
        <v>0</v>
      </c>
      <c r="BN95" s="9">
        <v>0</v>
      </c>
      <c r="BP95" s="9">
        <v>0</v>
      </c>
      <c r="BQ95" s="9">
        <v>0</v>
      </c>
      <c r="BS95" s="9">
        <v>0</v>
      </c>
      <c r="BT95" s="9">
        <v>0</v>
      </c>
      <c r="BV95" s="9">
        <v>0</v>
      </c>
      <c r="BW95" s="9">
        <v>0</v>
      </c>
      <c r="BY95" s="9">
        <v>0</v>
      </c>
      <c r="BZ95" s="9">
        <v>0</v>
      </c>
      <c r="CB95" s="9">
        <v>0</v>
      </c>
      <c r="CC95" s="9">
        <v>0</v>
      </c>
      <c r="CF95" s="9">
        <v>0</v>
      </c>
      <c r="CG95" s="9">
        <v>0</v>
      </c>
      <c r="CK95" s="9" t="s">
        <v>246</v>
      </c>
      <c r="CL95" s="9" t="s">
        <v>222</v>
      </c>
      <c r="CM95" s="3">
        <v>43189</v>
      </c>
      <c r="CN95" s="3">
        <v>43192</v>
      </c>
      <c r="CO95" s="16" t="s">
        <v>822</v>
      </c>
    </row>
    <row r="96" spans="1:93" x14ac:dyDescent="0.25">
      <c r="A96" s="4">
        <v>2018</v>
      </c>
      <c r="B96" s="3">
        <v>43101</v>
      </c>
      <c r="C96" s="3">
        <v>43190</v>
      </c>
      <c r="D96" s="4" t="s">
        <v>208</v>
      </c>
      <c r="F96" s="9" t="s">
        <v>811</v>
      </c>
      <c r="G96" s="9" t="s">
        <v>811</v>
      </c>
      <c r="H96" s="9" t="s">
        <v>458</v>
      </c>
      <c r="I96" s="10" t="s">
        <v>812</v>
      </c>
      <c r="J96" s="10" t="s">
        <v>255</v>
      </c>
      <c r="K96" s="10" t="s">
        <v>813</v>
      </c>
      <c r="L96" t="s">
        <v>211</v>
      </c>
      <c r="M96" s="9">
        <v>7640.68</v>
      </c>
      <c r="N96" s="7">
        <v>7000</v>
      </c>
      <c r="P96">
        <v>0</v>
      </c>
      <c r="Q96">
        <v>0</v>
      </c>
      <c r="R96" s="9"/>
      <c r="U96" s="8" t="s">
        <v>220</v>
      </c>
      <c r="V96" s="9">
        <v>7640.68</v>
      </c>
      <c r="W96" s="9">
        <v>7000</v>
      </c>
      <c r="X96" s="9" t="s">
        <v>219</v>
      </c>
      <c r="Z96" s="13">
        <v>0</v>
      </c>
      <c r="AA96" s="13">
        <v>0</v>
      </c>
      <c r="AD96" s="9">
        <v>0</v>
      </c>
      <c r="AE96" s="9">
        <v>0</v>
      </c>
      <c r="AH96" s="9">
        <v>0</v>
      </c>
      <c r="AI96" s="9">
        <v>0</v>
      </c>
      <c r="AL96" s="9">
        <v>0</v>
      </c>
      <c r="AM96" s="9">
        <v>0</v>
      </c>
      <c r="AP96" s="9">
        <v>0</v>
      </c>
      <c r="AQ96" s="9">
        <v>0</v>
      </c>
      <c r="AT96" s="9">
        <v>0</v>
      </c>
      <c r="AU96" s="9">
        <v>0</v>
      </c>
      <c r="AX96" s="9">
        <v>0</v>
      </c>
      <c r="AY96" s="9">
        <v>0</v>
      </c>
      <c r="BB96" s="9">
        <v>0</v>
      </c>
      <c r="BC96" s="9">
        <v>0</v>
      </c>
      <c r="BE96" s="9">
        <v>0</v>
      </c>
      <c r="BF96" s="9">
        <v>0</v>
      </c>
      <c r="BH96" s="9">
        <v>0</v>
      </c>
      <c r="BI96" s="9">
        <v>0</v>
      </c>
      <c r="BK96" s="9">
        <v>0</v>
      </c>
      <c r="BM96" s="9">
        <v>0</v>
      </c>
      <c r="BN96" s="9">
        <v>0</v>
      </c>
      <c r="BP96" s="9">
        <v>0</v>
      </c>
      <c r="BQ96" s="9">
        <v>0</v>
      </c>
      <c r="BS96" s="9">
        <v>0</v>
      </c>
      <c r="BT96" s="9">
        <v>0</v>
      </c>
      <c r="BV96" s="9">
        <v>0</v>
      </c>
      <c r="BW96" s="9">
        <v>0</v>
      </c>
      <c r="BY96" s="9">
        <v>0</v>
      </c>
      <c r="BZ96" s="9">
        <v>0</v>
      </c>
      <c r="CB96" s="9">
        <v>0</v>
      </c>
      <c r="CC96" s="9">
        <v>0</v>
      </c>
      <c r="CF96" s="9">
        <v>0</v>
      </c>
      <c r="CG96" s="9">
        <v>0</v>
      </c>
      <c r="CK96" s="9" t="s">
        <v>246</v>
      </c>
      <c r="CL96" s="9" t="s">
        <v>222</v>
      </c>
      <c r="CM96" s="3">
        <v>43189</v>
      </c>
      <c r="CN96" s="3">
        <v>43192</v>
      </c>
      <c r="CO96" s="16" t="s">
        <v>822</v>
      </c>
    </row>
    <row r="97" spans="1:93" x14ac:dyDescent="0.25">
      <c r="A97" s="4">
        <v>2018</v>
      </c>
      <c r="B97" s="3">
        <v>43101</v>
      </c>
      <c r="C97" s="3">
        <v>43190</v>
      </c>
      <c r="D97" s="4" t="s">
        <v>208</v>
      </c>
      <c r="F97" s="9" t="s">
        <v>504</v>
      </c>
      <c r="G97" s="9" t="s">
        <v>505</v>
      </c>
      <c r="H97" s="9" t="s">
        <v>506</v>
      </c>
      <c r="I97" s="10" t="s">
        <v>507</v>
      </c>
      <c r="J97" s="10" t="s">
        <v>508</v>
      </c>
      <c r="K97" s="10" t="s">
        <v>234</v>
      </c>
      <c r="L97" t="s">
        <v>212</v>
      </c>
      <c r="M97" s="9">
        <v>12596.1</v>
      </c>
      <c r="N97" s="7">
        <v>11000</v>
      </c>
      <c r="P97">
        <v>0</v>
      </c>
      <c r="Q97">
        <v>0</v>
      </c>
      <c r="R97" s="9"/>
      <c r="U97" s="8" t="s">
        <v>220</v>
      </c>
      <c r="V97" s="9">
        <v>12596.1</v>
      </c>
      <c r="W97" s="9">
        <v>11000</v>
      </c>
      <c r="X97" s="9" t="s">
        <v>219</v>
      </c>
      <c r="Z97" s="13">
        <v>0</v>
      </c>
      <c r="AA97" s="13">
        <v>0</v>
      </c>
      <c r="AD97" s="9">
        <v>0</v>
      </c>
      <c r="AE97" s="9">
        <v>0</v>
      </c>
      <c r="AH97" s="9">
        <v>0</v>
      </c>
      <c r="AI97" s="9">
        <v>0</v>
      </c>
      <c r="AL97" s="9">
        <v>0</v>
      </c>
      <c r="AM97" s="9">
        <v>0</v>
      </c>
      <c r="AP97" s="9">
        <v>0</v>
      </c>
      <c r="AQ97" s="9">
        <v>0</v>
      </c>
      <c r="AT97" s="9">
        <v>0</v>
      </c>
      <c r="AU97" s="9">
        <v>0</v>
      </c>
      <c r="AX97" s="9">
        <v>0</v>
      </c>
      <c r="AY97" s="9">
        <v>0</v>
      </c>
      <c r="BB97" s="9">
        <v>0</v>
      </c>
      <c r="BC97" s="9">
        <v>0</v>
      </c>
      <c r="BE97" s="9">
        <v>0</v>
      </c>
      <c r="BF97" s="9">
        <v>0</v>
      </c>
      <c r="BH97" s="9">
        <v>0</v>
      </c>
      <c r="BI97" s="9">
        <v>0</v>
      </c>
      <c r="BK97" s="9">
        <v>0</v>
      </c>
      <c r="BM97" s="9">
        <v>0</v>
      </c>
      <c r="BN97" s="9">
        <v>0</v>
      </c>
      <c r="BP97" s="9">
        <v>0</v>
      </c>
      <c r="BQ97" s="9">
        <v>0</v>
      </c>
      <c r="BS97" s="9">
        <v>0</v>
      </c>
      <c r="BT97" s="9">
        <v>0</v>
      </c>
      <c r="BV97" s="9">
        <v>0</v>
      </c>
      <c r="BW97" s="9">
        <v>0</v>
      </c>
      <c r="BY97" s="9">
        <v>0</v>
      </c>
      <c r="BZ97" s="9">
        <v>0</v>
      </c>
      <c r="CB97" s="9">
        <v>0</v>
      </c>
      <c r="CC97" s="9">
        <v>0</v>
      </c>
      <c r="CF97" s="9">
        <v>0</v>
      </c>
      <c r="CG97" s="9">
        <v>0</v>
      </c>
      <c r="CK97" s="9" t="s">
        <v>246</v>
      </c>
      <c r="CL97" s="9" t="s">
        <v>222</v>
      </c>
      <c r="CM97" s="3">
        <v>43189</v>
      </c>
      <c r="CN97" s="3">
        <v>43192</v>
      </c>
      <c r="CO97" s="16" t="s">
        <v>822</v>
      </c>
    </row>
    <row r="98" spans="1:93" x14ac:dyDescent="0.25">
      <c r="A98" s="4">
        <v>2018</v>
      </c>
      <c r="B98" s="3">
        <v>43101</v>
      </c>
      <c r="C98" s="3">
        <v>43190</v>
      </c>
      <c r="D98" s="4" t="s">
        <v>208</v>
      </c>
      <c r="F98" s="9" t="s">
        <v>510</v>
      </c>
      <c r="G98" s="9" t="s">
        <v>511</v>
      </c>
      <c r="H98" s="9" t="s">
        <v>509</v>
      </c>
      <c r="I98" s="10" t="s">
        <v>523</v>
      </c>
      <c r="J98" s="10" t="s">
        <v>524</v>
      </c>
      <c r="K98" s="10" t="s">
        <v>525</v>
      </c>
      <c r="L98" t="s">
        <v>211</v>
      </c>
      <c r="M98" s="9">
        <v>18954.259999999998</v>
      </c>
      <c r="N98" s="7">
        <v>16000</v>
      </c>
      <c r="P98">
        <v>0</v>
      </c>
      <c r="Q98">
        <v>0</v>
      </c>
      <c r="R98" s="9"/>
      <c r="U98" s="8" t="s">
        <v>220</v>
      </c>
      <c r="V98" s="9">
        <v>18954.259999999998</v>
      </c>
      <c r="W98" s="9">
        <v>16000</v>
      </c>
      <c r="X98" s="9" t="s">
        <v>219</v>
      </c>
      <c r="Z98" s="13">
        <v>0</v>
      </c>
      <c r="AA98" s="13">
        <v>0</v>
      </c>
      <c r="AD98" s="9">
        <v>0</v>
      </c>
      <c r="AE98" s="9">
        <v>0</v>
      </c>
      <c r="AH98" s="9">
        <v>0</v>
      </c>
      <c r="AI98" s="9">
        <v>0</v>
      </c>
      <c r="AL98" s="9">
        <v>0</v>
      </c>
      <c r="AM98" s="9">
        <v>0</v>
      </c>
      <c r="AP98" s="9">
        <v>0</v>
      </c>
      <c r="AQ98" s="9">
        <v>0</v>
      </c>
      <c r="AT98" s="9">
        <v>0</v>
      </c>
      <c r="AU98" s="9">
        <v>0</v>
      </c>
      <c r="AX98" s="9">
        <v>0</v>
      </c>
      <c r="AY98" s="9">
        <v>0</v>
      </c>
      <c r="BB98" s="9">
        <v>0</v>
      </c>
      <c r="BC98" s="9">
        <v>0</v>
      </c>
      <c r="BE98" s="9">
        <v>0</v>
      </c>
      <c r="BF98" s="9">
        <v>0</v>
      </c>
      <c r="BH98" s="9">
        <v>0</v>
      </c>
      <c r="BI98" s="9">
        <v>0</v>
      </c>
      <c r="BK98" s="9">
        <v>0</v>
      </c>
      <c r="BM98" s="9">
        <v>0</v>
      </c>
      <c r="BN98" s="9">
        <v>0</v>
      </c>
      <c r="BP98" s="9">
        <v>0</v>
      </c>
      <c r="BQ98" s="9">
        <v>0</v>
      </c>
      <c r="BS98" s="9">
        <v>0</v>
      </c>
      <c r="BT98" s="9">
        <v>0</v>
      </c>
      <c r="BV98" s="9">
        <v>0</v>
      </c>
      <c r="BW98" s="9">
        <v>0</v>
      </c>
      <c r="BY98" s="9">
        <v>0</v>
      </c>
      <c r="BZ98" s="9">
        <v>0</v>
      </c>
      <c r="CB98" s="9">
        <v>0</v>
      </c>
      <c r="CC98" s="9">
        <v>0</v>
      </c>
      <c r="CF98" s="9">
        <v>0</v>
      </c>
      <c r="CG98" s="9">
        <v>0</v>
      </c>
      <c r="CK98" s="9" t="s">
        <v>246</v>
      </c>
      <c r="CL98" s="9" t="s">
        <v>222</v>
      </c>
      <c r="CM98" s="3">
        <v>43189</v>
      </c>
      <c r="CN98" s="3">
        <v>43192</v>
      </c>
      <c r="CO98" s="16" t="s">
        <v>822</v>
      </c>
    </row>
    <row r="99" spans="1:93" x14ac:dyDescent="0.25">
      <c r="A99" s="4">
        <v>2018</v>
      </c>
      <c r="B99" s="3">
        <v>43101</v>
      </c>
      <c r="C99" s="3">
        <v>43190</v>
      </c>
      <c r="D99" s="4" t="s">
        <v>208</v>
      </c>
      <c r="F99" s="9" t="s">
        <v>512</v>
      </c>
      <c r="G99" s="9" t="s">
        <v>513</v>
      </c>
      <c r="H99" s="9" t="s">
        <v>509</v>
      </c>
      <c r="I99" s="10" t="s">
        <v>526</v>
      </c>
      <c r="J99" s="10" t="s">
        <v>373</v>
      </c>
      <c r="K99" s="10" t="s">
        <v>527</v>
      </c>
      <c r="L99" t="s">
        <v>212</v>
      </c>
      <c r="M99" s="9">
        <v>16411.02</v>
      </c>
      <c r="N99" s="7">
        <v>14000</v>
      </c>
      <c r="P99">
        <v>0</v>
      </c>
      <c r="Q99">
        <v>0</v>
      </c>
      <c r="R99" s="9"/>
      <c r="U99" s="8" t="s">
        <v>220</v>
      </c>
      <c r="V99" s="9">
        <v>16411.02</v>
      </c>
      <c r="W99" s="9">
        <v>14000</v>
      </c>
      <c r="X99" s="9" t="s">
        <v>219</v>
      </c>
      <c r="Z99" s="13">
        <v>0</v>
      </c>
      <c r="AA99" s="13">
        <v>0</v>
      </c>
      <c r="AD99" s="9">
        <v>0</v>
      </c>
      <c r="AE99" s="9">
        <v>0</v>
      </c>
      <c r="AH99" s="9">
        <v>0</v>
      </c>
      <c r="AI99" s="9">
        <v>0</v>
      </c>
      <c r="AL99" s="9">
        <v>0</v>
      </c>
      <c r="AM99" s="9">
        <v>0</v>
      </c>
      <c r="AP99" s="9">
        <v>0</v>
      </c>
      <c r="AQ99" s="9">
        <v>0</v>
      </c>
      <c r="AT99" s="9">
        <v>0</v>
      </c>
      <c r="AU99" s="9">
        <v>0</v>
      </c>
      <c r="AX99" s="9">
        <v>0</v>
      </c>
      <c r="AY99" s="9">
        <v>0</v>
      </c>
      <c r="BB99" s="9">
        <v>0</v>
      </c>
      <c r="BC99" s="9">
        <v>0</v>
      </c>
      <c r="BE99" s="9">
        <v>0</v>
      </c>
      <c r="BF99" s="9">
        <v>0</v>
      </c>
      <c r="BH99" s="9">
        <v>0</v>
      </c>
      <c r="BI99" s="9">
        <v>0</v>
      </c>
      <c r="BK99" s="9">
        <v>0</v>
      </c>
      <c r="BM99" s="9">
        <v>0</v>
      </c>
      <c r="BN99" s="9">
        <v>0</v>
      </c>
      <c r="BP99" s="9">
        <v>0</v>
      </c>
      <c r="BQ99" s="9">
        <v>0</v>
      </c>
      <c r="BS99" s="9">
        <v>0</v>
      </c>
      <c r="BT99" s="9">
        <v>0</v>
      </c>
      <c r="BV99" s="9">
        <v>0</v>
      </c>
      <c r="BW99" s="9">
        <v>0</v>
      </c>
      <c r="BY99" s="9">
        <v>0</v>
      </c>
      <c r="BZ99" s="9">
        <v>0</v>
      </c>
      <c r="CB99" s="9">
        <v>0</v>
      </c>
      <c r="CC99" s="9">
        <v>0</v>
      </c>
      <c r="CF99" s="9">
        <v>0</v>
      </c>
      <c r="CG99" s="9">
        <v>0</v>
      </c>
      <c r="CK99" s="9" t="s">
        <v>246</v>
      </c>
      <c r="CL99" s="9" t="s">
        <v>222</v>
      </c>
      <c r="CM99" s="3">
        <v>43189</v>
      </c>
      <c r="CN99" s="3">
        <v>43192</v>
      </c>
      <c r="CO99" s="16" t="s">
        <v>822</v>
      </c>
    </row>
    <row r="100" spans="1:93" x14ac:dyDescent="0.25">
      <c r="A100" s="4">
        <v>2018</v>
      </c>
      <c r="B100" s="3">
        <v>43101</v>
      </c>
      <c r="C100" s="3">
        <v>43190</v>
      </c>
      <c r="D100" s="4" t="s">
        <v>208</v>
      </c>
      <c r="F100" s="9" t="s">
        <v>514</v>
      </c>
      <c r="G100" s="9" t="s">
        <v>515</v>
      </c>
      <c r="H100" s="9" t="s">
        <v>509</v>
      </c>
      <c r="I100" s="10" t="s">
        <v>528</v>
      </c>
      <c r="J100" s="10" t="s">
        <v>302</v>
      </c>
      <c r="K100" s="10"/>
      <c r="L100" t="s">
        <v>212</v>
      </c>
      <c r="M100" s="9">
        <v>7640.68</v>
      </c>
      <c r="N100">
        <v>7000</v>
      </c>
      <c r="P100">
        <v>0</v>
      </c>
      <c r="Q100">
        <v>0</v>
      </c>
      <c r="R100" s="9"/>
      <c r="U100" s="8" t="s">
        <v>220</v>
      </c>
      <c r="V100" s="9">
        <v>7640.68</v>
      </c>
      <c r="W100" s="9">
        <v>7000</v>
      </c>
      <c r="X100" s="9" t="s">
        <v>219</v>
      </c>
      <c r="Z100" s="13">
        <v>0</v>
      </c>
      <c r="AA100" s="13">
        <v>0</v>
      </c>
      <c r="AD100" s="9">
        <v>0</v>
      </c>
      <c r="AE100" s="9">
        <v>0</v>
      </c>
      <c r="AH100" s="9">
        <v>0</v>
      </c>
      <c r="AI100" s="9">
        <v>0</v>
      </c>
      <c r="AL100" s="9">
        <v>0</v>
      </c>
      <c r="AM100" s="9">
        <v>0</v>
      </c>
      <c r="AP100" s="9">
        <v>0</v>
      </c>
      <c r="AQ100" s="9">
        <v>0</v>
      </c>
      <c r="AT100" s="9">
        <v>0</v>
      </c>
      <c r="AU100" s="9">
        <v>0</v>
      </c>
      <c r="AX100" s="9">
        <v>0</v>
      </c>
      <c r="AY100" s="9">
        <v>0</v>
      </c>
      <c r="BB100" s="9">
        <v>0</v>
      </c>
      <c r="BC100" s="9">
        <v>0</v>
      </c>
      <c r="BE100" s="9">
        <v>0</v>
      </c>
      <c r="BF100" s="9">
        <v>0</v>
      </c>
      <c r="BH100" s="9">
        <v>0</v>
      </c>
      <c r="BI100" s="9">
        <v>0</v>
      </c>
      <c r="BK100" s="9">
        <v>0</v>
      </c>
      <c r="BM100" s="9">
        <v>0</v>
      </c>
      <c r="BN100" s="9">
        <v>0</v>
      </c>
      <c r="BP100" s="9">
        <v>0</v>
      </c>
      <c r="BQ100" s="9">
        <v>0</v>
      </c>
      <c r="BS100" s="9">
        <v>0</v>
      </c>
      <c r="BT100" s="9">
        <v>0</v>
      </c>
      <c r="BV100" s="9">
        <v>0</v>
      </c>
      <c r="BW100" s="9">
        <v>0</v>
      </c>
      <c r="BY100" s="9">
        <v>0</v>
      </c>
      <c r="BZ100" s="9">
        <v>0</v>
      </c>
      <c r="CB100" s="9">
        <v>0</v>
      </c>
      <c r="CC100" s="9">
        <v>0</v>
      </c>
      <c r="CF100" s="9">
        <v>0</v>
      </c>
      <c r="CG100" s="9">
        <v>0</v>
      </c>
      <c r="CK100" s="9" t="s">
        <v>246</v>
      </c>
      <c r="CL100" s="9" t="s">
        <v>222</v>
      </c>
      <c r="CM100" s="3">
        <v>43189</v>
      </c>
      <c r="CN100" s="3">
        <v>43192</v>
      </c>
      <c r="CO100" s="16" t="s">
        <v>822</v>
      </c>
    </row>
    <row r="101" spans="1:93" x14ac:dyDescent="0.25">
      <c r="A101" s="4">
        <v>2018</v>
      </c>
      <c r="B101" s="3">
        <v>43101</v>
      </c>
      <c r="C101" s="3">
        <v>43190</v>
      </c>
      <c r="D101" s="4" t="s">
        <v>208</v>
      </c>
      <c r="F101" s="9" t="s">
        <v>516</v>
      </c>
      <c r="G101" s="9" t="s">
        <v>517</v>
      </c>
      <c r="H101" s="9" t="s">
        <v>509</v>
      </c>
      <c r="I101" s="10" t="s">
        <v>529</v>
      </c>
      <c r="J101" s="10" t="s">
        <v>530</v>
      </c>
      <c r="K101" s="10" t="s">
        <v>531</v>
      </c>
      <c r="L101" t="s">
        <v>211</v>
      </c>
      <c r="M101" s="9">
        <v>8838.9599999999991</v>
      </c>
      <c r="N101">
        <v>8000</v>
      </c>
      <c r="P101">
        <v>0</v>
      </c>
      <c r="Q101">
        <v>0</v>
      </c>
      <c r="R101" s="9"/>
      <c r="U101" s="8" t="s">
        <v>220</v>
      </c>
      <c r="V101" s="9">
        <v>8838.9599999999991</v>
      </c>
      <c r="W101" s="9">
        <v>8000</v>
      </c>
      <c r="X101" s="9" t="s">
        <v>219</v>
      </c>
      <c r="Z101" s="13">
        <v>0</v>
      </c>
      <c r="AA101" s="13">
        <v>0</v>
      </c>
      <c r="AD101" s="9">
        <v>0</v>
      </c>
      <c r="AE101" s="9">
        <v>0</v>
      </c>
      <c r="AH101" s="9">
        <v>0</v>
      </c>
      <c r="AI101" s="9">
        <v>0</v>
      </c>
      <c r="AL101" s="9">
        <v>0</v>
      </c>
      <c r="AM101" s="9">
        <v>0</v>
      </c>
      <c r="AP101" s="9">
        <v>0</v>
      </c>
      <c r="AQ101" s="9">
        <v>0</v>
      </c>
      <c r="AT101" s="9">
        <v>0</v>
      </c>
      <c r="AU101" s="9">
        <v>0</v>
      </c>
      <c r="AX101" s="9">
        <v>0</v>
      </c>
      <c r="AY101" s="9">
        <v>0</v>
      </c>
      <c r="BB101" s="9">
        <v>0</v>
      </c>
      <c r="BC101" s="9">
        <v>0</v>
      </c>
      <c r="BE101" s="9">
        <v>0</v>
      </c>
      <c r="BF101" s="9">
        <v>0</v>
      </c>
      <c r="BH101" s="9">
        <v>0</v>
      </c>
      <c r="BI101" s="9">
        <v>0</v>
      </c>
      <c r="BK101" s="9">
        <v>0</v>
      </c>
      <c r="BM101" s="9">
        <v>0</v>
      </c>
      <c r="BN101" s="9">
        <v>0</v>
      </c>
      <c r="BP101" s="9">
        <v>0</v>
      </c>
      <c r="BQ101" s="9">
        <v>0</v>
      </c>
      <c r="BS101" s="9">
        <v>0</v>
      </c>
      <c r="BT101" s="9">
        <v>0</v>
      </c>
      <c r="BV101" s="9">
        <v>0</v>
      </c>
      <c r="BW101" s="9">
        <v>0</v>
      </c>
      <c r="BY101" s="9">
        <v>0</v>
      </c>
      <c r="BZ101" s="9">
        <v>0</v>
      </c>
      <c r="CB101" s="9">
        <v>0</v>
      </c>
      <c r="CC101" s="9">
        <v>0</v>
      </c>
      <c r="CF101" s="9">
        <v>0</v>
      </c>
      <c r="CG101" s="9">
        <v>0</v>
      </c>
      <c r="CK101" s="9" t="s">
        <v>246</v>
      </c>
      <c r="CL101" s="9" t="s">
        <v>222</v>
      </c>
      <c r="CM101" s="3">
        <v>43189</v>
      </c>
      <c r="CN101" s="3">
        <v>43192</v>
      </c>
      <c r="CO101" s="16" t="s">
        <v>822</v>
      </c>
    </row>
    <row r="102" spans="1:93" x14ac:dyDescent="0.25">
      <c r="A102" s="4">
        <v>2018</v>
      </c>
      <c r="B102" s="3">
        <v>43101</v>
      </c>
      <c r="C102" s="3">
        <v>43190</v>
      </c>
      <c r="D102" s="4" t="s">
        <v>208</v>
      </c>
      <c r="F102" s="9" t="s">
        <v>811</v>
      </c>
      <c r="G102" s="9" t="s">
        <v>811</v>
      </c>
      <c r="H102" s="9" t="s">
        <v>509</v>
      </c>
      <c r="I102" s="10" t="s">
        <v>814</v>
      </c>
      <c r="J102" s="10" t="s">
        <v>391</v>
      </c>
      <c r="K102" s="10" t="s">
        <v>269</v>
      </c>
      <c r="L102" t="s">
        <v>211</v>
      </c>
      <c r="M102" s="9">
        <v>7640.68</v>
      </c>
      <c r="N102">
        <v>7000</v>
      </c>
      <c r="P102">
        <v>0</v>
      </c>
      <c r="Q102">
        <v>0</v>
      </c>
      <c r="R102" s="9"/>
      <c r="U102" s="8" t="s">
        <v>220</v>
      </c>
      <c r="V102" s="9">
        <v>7640.68</v>
      </c>
      <c r="W102" s="9">
        <v>7000</v>
      </c>
      <c r="X102" s="9" t="s">
        <v>219</v>
      </c>
      <c r="Z102" s="13">
        <v>0</v>
      </c>
      <c r="AA102" s="13">
        <v>0</v>
      </c>
      <c r="AD102" s="9">
        <v>0</v>
      </c>
      <c r="AE102" s="9">
        <v>0</v>
      </c>
      <c r="AH102" s="9">
        <v>0</v>
      </c>
      <c r="AI102" s="9">
        <v>0</v>
      </c>
      <c r="AL102" s="9">
        <v>0</v>
      </c>
      <c r="AM102" s="9">
        <v>0</v>
      </c>
      <c r="AP102" s="9">
        <v>0</v>
      </c>
      <c r="AQ102" s="9">
        <v>0</v>
      </c>
      <c r="AT102" s="9">
        <v>0</v>
      </c>
      <c r="AU102" s="9">
        <v>0</v>
      </c>
      <c r="AX102" s="9">
        <v>0</v>
      </c>
      <c r="AY102" s="9">
        <v>0</v>
      </c>
      <c r="BB102" s="9">
        <v>0</v>
      </c>
      <c r="BC102" s="9">
        <v>0</v>
      </c>
      <c r="BE102" s="9">
        <v>0</v>
      </c>
      <c r="BF102" s="9">
        <v>0</v>
      </c>
      <c r="BH102" s="9">
        <v>0</v>
      </c>
      <c r="BI102" s="9">
        <v>0</v>
      </c>
      <c r="BK102" s="9">
        <v>0</v>
      </c>
      <c r="BM102" s="9">
        <v>0</v>
      </c>
      <c r="BN102" s="9">
        <v>0</v>
      </c>
      <c r="BP102" s="9">
        <v>0</v>
      </c>
      <c r="BQ102" s="9">
        <v>0</v>
      </c>
      <c r="BS102" s="9">
        <v>0</v>
      </c>
      <c r="BT102" s="9">
        <v>0</v>
      </c>
      <c r="BV102" s="9">
        <v>0</v>
      </c>
      <c r="BW102" s="9">
        <v>0</v>
      </c>
      <c r="BY102" s="9">
        <v>0</v>
      </c>
      <c r="BZ102" s="9">
        <v>0</v>
      </c>
      <c r="CB102" s="9">
        <v>0</v>
      </c>
      <c r="CC102" s="9">
        <v>0</v>
      </c>
      <c r="CF102" s="9">
        <v>0</v>
      </c>
      <c r="CG102" s="9">
        <v>0</v>
      </c>
      <c r="CK102" s="9" t="s">
        <v>246</v>
      </c>
      <c r="CL102" s="9" t="s">
        <v>222</v>
      </c>
      <c r="CM102" s="3">
        <v>43189</v>
      </c>
      <c r="CN102" s="3">
        <v>43192</v>
      </c>
      <c r="CO102" s="16" t="s">
        <v>822</v>
      </c>
    </row>
    <row r="103" spans="1:93" x14ac:dyDescent="0.25">
      <c r="A103" s="4">
        <v>2018</v>
      </c>
      <c r="B103" s="3">
        <v>43101</v>
      </c>
      <c r="C103" s="3">
        <v>43190</v>
      </c>
      <c r="D103" s="4" t="s">
        <v>208</v>
      </c>
      <c r="F103" s="9" t="s">
        <v>518</v>
      </c>
      <c r="G103" s="9" t="s">
        <v>518</v>
      </c>
      <c r="H103" s="9" t="s">
        <v>509</v>
      </c>
      <c r="I103" s="10" t="s">
        <v>532</v>
      </c>
      <c r="J103" s="10" t="s">
        <v>533</v>
      </c>
      <c r="K103" s="10" t="s">
        <v>260</v>
      </c>
      <c r="L103" t="s">
        <v>211</v>
      </c>
      <c r="M103" s="9">
        <v>7640.68</v>
      </c>
      <c r="N103" s="7">
        <v>7000</v>
      </c>
      <c r="P103">
        <v>0</v>
      </c>
      <c r="Q103">
        <v>0</v>
      </c>
      <c r="R103" s="9"/>
      <c r="U103" s="8" t="s">
        <v>220</v>
      </c>
      <c r="V103" s="9">
        <v>7640.68</v>
      </c>
      <c r="W103" s="9">
        <v>7000</v>
      </c>
      <c r="X103" s="9" t="s">
        <v>219</v>
      </c>
      <c r="Z103" s="13">
        <v>0</v>
      </c>
      <c r="AA103" s="13">
        <v>0</v>
      </c>
      <c r="AD103" s="9">
        <v>0</v>
      </c>
      <c r="AE103" s="9">
        <v>0</v>
      </c>
      <c r="AH103" s="9">
        <v>0</v>
      </c>
      <c r="AI103" s="9">
        <v>0</v>
      </c>
      <c r="AL103" s="9">
        <v>0</v>
      </c>
      <c r="AM103" s="9">
        <v>0</v>
      </c>
      <c r="AP103" s="9">
        <v>0</v>
      </c>
      <c r="AQ103" s="9">
        <v>0</v>
      </c>
      <c r="AT103" s="9">
        <v>0</v>
      </c>
      <c r="AU103" s="9">
        <v>0</v>
      </c>
      <c r="AX103" s="9">
        <v>0</v>
      </c>
      <c r="AY103" s="9">
        <v>0</v>
      </c>
      <c r="BB103" s="9">
        <v>0</v>
      </c>
      <c r="BC103" s="9">
        <v>0</v>
      </c>
      <c r="BE103" s="9">
        <v>0</v>
      </c>
      <c r="BF103" s="9">
        <v>0</v>
      </c>
      <c r="BH103" s="9">
        <v>0</v>
      </c>
      <c r="BI103" s="9">
        <v>0</v>
      </c>
      <c r="BK103" s="9">
        <v>0</v>
      </c>
      <c r="BM103" s="9">
        <v>0</v>
      </c>
      <c r="BN103" s="9">
        <v>0</v>
      </c>
      <c r="BP103" s="9">
        <v>0</v>
      </c>
      <c r="BQ103" s="9">
        <v>0</v>
      </c>
      <c r="BS103" s="9">
        <v>0</v>
      </c>
      <c r="BT103" s="9">
        <v>0</v>
      </c>
      <c r="BV103" s="9">
        <v>0</v>
      </c>
      <c r="BW103" s="9">
        <v>0</v>
      </c>
      <c r="BY103" s="9">
        <v>0</v>
      </c>
      <c r="BZ103" s="9">
        <v>0</v>
      </c>
      <c r="CB103" s="9">
        <v>0</v>
      </c>
      <c r="CC103" s="9">
        <v>0</v>
      </c>
      <c r="CF103" s="9">
        <v>0</v>
      </c>
      <c r="CG103" s="9">
        <v>0</v>
      </c>
      <c r="CK103" s="9" t="s">
        <v>246</v>
      </c>
      <c r="CL103" s="9" t="s">
        <v>222</v>
      </c>
      <c r="CM103" s="3">
        <v>43189</v>
      </c>
      <c r="CN103" s="3">
        <v>43192</v>
      </c>
      <c r="CO103" s="16" t="s">
        <v>822</v>
      </c>
    </row>
    <row r="104" spans="1:93" x14ac:dyDescent="0.25">
      <c r="A104" s="4">
        <v>2018</v>
      </c>
      <c r="B104" s="3">
        <v>43101</v>
      </c>
      <c r="C104" s="3">
        <v>43190</v>
      </c>
      <c r="D104" s="4" t="s">
        <v>208</v>
      </c>
      <c r="F104" s="9" t="s">
        <v>519</v>
      </c>
      <c r="G104" s="9" t="s">
        <v>520</v>
      </c>
      <c r="H104" s="9" t="s">
        <v>509</v>
      </c>
      <c r="I104" s="10" t="s">
        <v>534</v>
      </c>
      <c r="J104" s="10" t="s">
        <v>535</v>
      </c>
      <c r="K104" s="10" t="s">
        <v>391</v>
      </c>
      <c r="L104" t="s">
        <v>211</v>
      </c>
      <c r="M104" s="9">
        <v>7640.68</v>
      </c>
      <c r="N104">
        <v>7000</v>
      </c>
      <c r="P104">
        <v>0</v>
      </c>
      <c r="Q104">
        <v>0</v>
      </c>
      <c r="R104" s="9"/>
      <c r="U104" s="8" t="s">
        <v>220</v>
      </c>
      <c r="V104" s="9">
        <v>7640.68</v>
      </c>
      <c r="W104" s="9">
        <v>7000</v>
      </c>
      <c r="X104" s="9" t="s">
        <v>219</v>
      </c>
      <c r="Z104" s="13">
        <v>0</v>
      </c>
      <c r="AA104" s="13">
        <v>0</v>
      </c>
      <c r="AD104" s="9">
        <v>0</v>
      </c>
      <c r="AE104" s="9">
        <v>0</v>
      </c>
      <c r="AH104" s="9">
        <v>0</v>
      </c>
      <c r="AI104" s="9">
        <v>0</v>
      </c>
      <c r="AL104" s="9">
        <v>0</v>
      </c>
      <c r="AM104" s="9">
        <v>0</v>
      </c>
      <c r="AP104" s="9">
        <v>0</v>
      </c>
      <c r="AQ104" s="9">
        <v>0</v>
      </c>
      <c r="AT104" s="9">
        <v>0</v>
      </c>
      <c r="AU104" s="9">
        <v>0</v>
      </c>
      <c r="AX104" s="9">
        <v>0</v>
      </c>
      <c r="AY104" s="9">
        <v>0</v>
      </c>
      <c r="BB104" s="9">
        <v>0</v>
      </c>
      <c r="BC104" s="9">
        <v>0</v>
      </c>
      <c r="BE104" s="9">
        <v>0</v>
      </c>
      <c r="BF104" s="9">
        <v>0</v>
      </c>
      <c r="BH104" s="9">
        <v>0</v>
      </c>
      <c r="BI104" s="9">
        <v>0</v>
      </c>
      <c r="BK104" s="9">
        <v>0</v>
      </c>
      <c r="BM104" s="9">
        <v>0</v>
      </c>
      <c r="BN104" s="9">
        <v>0</v>
      </c>
      <c r="BP104" s="9">
        <v>0</v>
      </c>
      <c r="BQ104" s="9">
        <v>0</v>
      </c>
      <c r="BS104" s="9">
        <v>0</v>
      </c>
      <c r="BT104" s="9">
        <v>0</v>
      </c>
      <c r="BV104" s="9">
        <v>0</v>
      </c>
      <c r="BW104" s="9">
        <v>0</v>
      </c>
      <c r="BY104" s="9">
        <v>0</v>
      </c>
      <c r="BZ104" s="9">
        <v>0</v>
      </c>
      <c r="CB104" s="9">
        <v>0</v>
      </c>
      <c r="CC104" s="9">
        <v>0</v>
      </c>
      <c r="CF104" s="9">
        <v>0</v>
      </c>
      <c r="CG104" s="9">
        <v>0</v>
      </c>
      <c r="CK104" s="9" t="s">
        <v>246</v>
      </c>
      <c r="CL104" s="9" t="s">
        <v>222</v>
      </c>
      <c r="CM104" s="3">
        <v>43189</v>
      </c>
      <c r="CN104" s="3">
        <v>43192</v>
      </c>
      <c r="CO104" s="16" t="s">
        <v>822</v>
      </c>
    </row>
    <row r="105" spans="1:93" x14ac:dyDescent="0.25">
      <c r="A105" s="4">
        <v>2018</v>
      </c>
      <c r="B105" s="3">
        <v>43101</v>
      </c>
      <c r="C105" s="3">
        <v>43190</v>
      </c>
      <c r="D105" s="4" t="s">
        <v>208</v>
      </c>
      <c r="F105" s="9" t="s">
        <v>521</v>
      </c>
      <c r="G105" s="9" t="s">
        <v>266</v>
      </c>
      <c r="H105" s="9" t="s">
        <v>509</v>
      </c>
      <c r="I105" s="10" t="s">
        <v>536</v>
      </c>
      <c r="J105" s="10" t="s">
        <v>537</v>
      </c>
      <c r="K105" s="10" t="s">
        <v>538</v>
      </c>
      <c r="L105" t="s">
        <v>212</v>
      </c>
      <c r="M105" s="9">
        <v>10057.280000000001</v>
      </c>
      <c r="N105" s="7">
        <v>9000</v>
      </c>
      <c r="P105">
        <v>0</v>
      </c>
      <c r="Q105">
        <v>0</v>
      </c>
      <c r="R105" s="9"/>
      <c r="U105" s="8" t="s">
        <v>220</v>
      </c>
      <c r="V105" s="9">
        <v>10057.280000000001</v>
      </c>
      <c r="W105" s="9">
        <v>9000</v>
      </c>
      <c r="X105" s="9" t="s">
        <v>219</v>
      </c>
      <c r="Z105" s="13">
        <v>0</v>
      </c>
      <c r="AA105" s="13">
        <v>0</v>
      </c>
      <c r="AD105" s="9">
        <v>0</v>
      </c>
      <c r="AE105" s="9">
        <v>0</v>
      </c>
      <c r="AH105" s="9">
        <v>0</v>
      </c>
      <c r="AI105" s="9">
        <v>0</v>
      </c>
      <c r="AL105" s="9">
        <v>0</v>
      </c>
      <c r="AM105" s="9">
        <v>0</v>
      </c>
      <c r="AP105" s="9">
        <v>0</v>
      </c>
      <c r="AQ105" s="9">
        <v>0</v>
      </c>
      <c r="AT105" s="9">
        <v>0</v>
      </c>
      <c r="AU105" s="9">
        <v>0</v>
      </c>
      <c r="AX105" s="9">
        <v>0</v>
      </c>
      <c r="AY105" s="9">
        <v>0</v>
      </c>
      <c r="BB105" s="9">
        <v>0</v>
      </c>
      <c r="BC105" s="9">
        <v>0</v>
      </c>
      <c r="BE105" s="9">
        <v>0</v>
      </c>
      <c r="BF105" s="9">
        <v>0</v>
      </c>
      <c r="BH105" s="9">
        <v>0</v>
      </c>
      <c r="BI105" s="9">
        <v>0</v>
      </c>
      <c r="BK105" s="9">
        <v>0</v>
      </c>
      <c r="BM105" s="9">
        <v>0</v>
      </c>
      <c r="BN105" s="9">
        <v>0</v>
      </c>
      <c r="BP105" s="9">
        <v>0</v>
      </c>
      <c r="BQ105" s="9">
        <v>0</v>
      </c>
      <c r="BS105" s="9">
        <v>0</v>
      </c>
      <c r="BT105" s="9">
        <v>0</v>
      </c>
      <c r="BV105" s="9">
        <v>0</v>
      </c>
      <c r="BW105" s="9">
        <v>0</v>
      </c>
      <c r="BY105" s="9">
        <v>0</v>
      </c>
      <c r="BZ105" s="9">
        <v>0</v>
      </c>
      <c r="CB105" s="9">
        <v>0</v>
      </c>
      <c r="CC105" s="9">
        <v>0</v>
      </c>
      <c r="CF105" s="9">
        <v>0</v>
      </c>
      <c r="CG105" s="9">
        <v>0</v>
      </c>
      <c r="CK105" s="9" t="s">
        <v>246</v>
      </c>
      <c r="CL105" s="9" t="s">
        <v>222</v>
      </c>
      <c r="CM105" s="3">
        <v>43189</v>
      </c>
      <c r="CN105" s="3">
        <v>43192</v>
      </c>
      <c r="CO105" s="16" t="s">
        <v>822</v>
      </c>
    </row>
    <row r="106" spans="1:93" x14ac:dyDescent="0.25">
      <c r="A106" s="4">
        <v>2018</v>
      </c>
      <c r="B106" s="3">
        <v>43101</v>
      </c>
      <c r="C106" s="3">
        <v>43190</v>
      </c>
      <c r="D106" s="4" t="s">
        <v>208</v>
      </c>
      <c r="F106" s="9" t="s">
        <v>522</v>
      </c>
      <c r="G106" s="9" t="s">
        <v>261</v>
      </c>
      <c r="H106" s="9" t="s">
        <v>509</v>
      </c>
      <c r="I106" s="10" t="s">
        <v>539</v>
      </c>
      <c r="J106" s="10" t="s">
        <v>527</v>
      </c>
      <c r="K106" s="10" t="s">
        <v>540</v>
      </c>
      <c r="L106" t="s">
        <v>212</v>
      </c>
      <c r="M106" s="9">
        <v>6779.22</v>
      </c>
      <c r="N106" s="7">
        <v>6500</v>
      </c>
      <c r="P106">
        <v>0</v>
      </c>
      <c r="Q106">
        <v>0</v>
      </c>
      <c r="R106" s="9"/>
      <c r="U106" s="8" t="s">
        <v>220</v>
      </c>
      <c r="V106" s="9">
        <v>6779.22</v>
      </c>
      <c r="W106" s="9">
        <v>6500</v>
      </c>
      <c r="X106" s="9" t="s">
        <v>219</v>
      </c>
      <c r="Z106" s="13">
        <v>0</v>
      </c>
      <c r="AA106" s="13">
        <v>0</v>
      </c>
      <c r="AD106" s="9">
        <v>0</v>
      </c>
      <c r="AE106" s="9">
        <v>0</v>
      </c>
      <c r="AH106" s="9">
        <v>0</v>
      </c>
      <c r="AI106" s="9">
        <v>0</v>
      </c>
      <c r="AL106" s="9">
        <v>0</v>
      </c>
      <c r="AM106" s="9">
        <v>0</v>
      </c>
      <c r="AP106" s="9">
        <v>0</v>
      </c>
      <c r="AQ106" s="9">
        <v>0</v>
      </c>
      <c r="AT106" s="9">
        <v>0</v>
      </c>
      <c r="AU106" s="9">
        <v>0</v>
      </c>
      <c r="AX106" s="9">
        <v>0</v>
      </c>
      <c r="AY106" s="9">
        <v>0</v>
      </c>
      <c r="BB106" s="9">
        <v>0</v>
      </c>
      <c r="BC106" s="9">
        <v>0</v>
      </c>
      <c r="BE106" s="9">
        <v>0</v>
      </c>
      <c r="BF106" s="9">
        <v>0</v>
      </c>
      <c r="BH106" s="9">
        <v>0</v>
      </c>
      <c r="BI106" s="9">
        <v>0</v>
      </c>
      <c r="BK106" s="9">
        <v>0</v>
      </c>
      <c r="BM106" s="9">
        <v>0</v>
      </c>
      <c r="BN106" s="9">
        <v>0</v>
      </c>
      <c r="BP106" s="9">
        <v>0</v>
      </c>
      <c r="BQ106" s="9">
        <v>0</v>
      </c>
      <c r="BS106" s="9">
        <v>0</v>
      </c>
      <c r="BT106" s="9">
        <v>0</v>
      </c>
      <c r="BV106" s="9">
        <v>0</v>
      </c>
      <c r="BW106" s="9">
        <v>0</v>
      </c>
      <c r="BY106" s="9">
        <v>0</v>
      </c>
      <c r="BZ106" s="9">
        <v>0</v>
      </c>
      <c r="CB106" s="9">
        <v>0</v>
      </c>
      <c r="CC106" s="9">
        <v>0</v>
      </c>
      <c r="CF106" s="9">
        <v>0</v>
      </c>
      <c r="CG106" s="9">
        <v>0</v>
      </c>
      <c r="CK106" s="9" t="s">
        <v>246</v>
      </c>
      <c r="CL106" s="9" t="s">
        <v>222</v>
      </c>
      <c r="CM106" s="3">
        <v>43189</v>
      </c>
      <c r="CN106" s="3">
        <v>43192</v>
      </c>
      <c r="CO106" s="16" t="s">
        <v>822</v>
      </c>
    </row>
    <row r="107" spans="1:93" x14ac:dyDescent="0.25">
      <c r="A107" s="4">
        <v>2018</v>
      </c>
      <c r="B107" s="3">
        <v>43101</v>
      </c>
      <c r="C107" s="3">
        <v>43190</v>
      </c>
      <c r="D107" s="4" t="s">
        <v>208</v>
      </c>
      <c r="F107" s="9" t="s">
        <v>541</v>
      </c>
      <c r="G107" s="9" t="s">
        <v>541</v>
      </c>
      <c r="H107" s="9" t="s">
        <v>542</v>
      </c>
      <c r="I107" s="10" t="s">
        <v>543</v>
      </c>
      <c r="J107" s="10" t="s">
        <v>544</v>
      </c>
      <c r="K107" s="10" t="s">
        <v>413</v>
      </c>
      <c r="L107" t="s">
        <v>212</v>
      </c>
      <c r="M107" s="9">
        <v>16411.02</v>
      </c>
      <c r="N107" s="7">
        <v>14000</v>
      </c>
      <c r="P107">
        <v>0</v>
      </c>
      <c r="Q107">
        <v>0</v>
      </c>
      <c r="R107" s="9"/>
      <c r="U107" s="8" t="s">
        <v>220</v>
      </c>
      <c r="V107" s="9">
        <v>16411.02</v>
      </c>
      <c r="W107" s="9">
        <v>14000</v>
      </c>
      <c r="X107" s="9" t="s">
        <v>219</v>
      </c>
      <c r="Z107" s="13">
        <v>0</v>
      </c>
      <c r="AA107" s="13">
        <v>0</v>
      </c>
      <c r="AD107" s="9">
        <v>0</v>
      </c>
      <c r="AE107" s="9">
        <v>0</v>
      </c>
      <c r="AH107" s="9">
        <v>0</v>
      </c>
      <c r="AI107" s="9">
        <v>0</v>
      </c>
      <c r="AL107" s="9">
        <v>0</v>
      </c>
      <c r="AM107" s="9">
        <v>0</v>
      </c>
      <c r="AP107" s="9">
        <v>0</v>
      </c>
      <c r="AQ107" s="9">
        <v>0</v>
      </c>
      <c r="AT107" s="9">
        <v>0</v>
      </c>
      <c r="AU107" s="9">
        <v>0</v>
      </c>
      <c r="AX107" s="9">
        <v>0</v>
      </c>
      <c r="AY107" s="9">
        <v>0</v>
      </c>
      <c r="BB107" s="9">
        <v>0</v>
      </c>
      <c r="BC107" s="9">
        <v>0</v>
      </c>
      <c r="BE107" s="9">
        <v>0</v>
      </c>
      <c r="BF107" s="9">
        <v>0</v>
      </c>
      <c r="BH107" s="9">
        <v>0</v>
      </c>
      <c r="BI107" s="9">
        <v>0</v>
      </c>
      <c r="BK107" s="9">
        <v>0</v>
      </c>
      <c r="BM107" s="9">
        <v>0</v>
      </c>
      <c r="BN107" s="9">
        <v>0</v>
      </c>
      <c r="BP107" s="9">
        <v>0</v>
      </c>
      <c r="BQ107" s="9">
        <v>0</v>
      </c>
      <c r="BS107" s="9">
        <v>0</v>
      </c>
      <c r="BT107" s="9">
        <v>0</v>
      </c>
      <c r="BV107" s="9">
        <v>0</v>
      </c>
      <c r="BW107" s="9">
        <v>0</v>
      </c>
      <c r="BY107" s="9">
        <v>0</v>
      </c>
      <c r="BZ107" s="9">
        <v>0</v>
      </c>
      <c r="CB107" s="9">
        <v>0</v>
      </c>
      <c r="CC107" s="9">
        <v>0</v>
      </c>
      <c r="CF107" s="9">
        <v>0</v>
      </c>
      <c r="CG107" s="9">
        <v>0</v>
      </c>
      <c r="CK107" s="9" t="s">
        <v>246</v>
      </c>
      <c r="CL107" s="9" t="s">
        <v>222</v>
      </c>
      <c r="CM107" s="3">
        <v>43189</v>
      </c>
      <c r="CN107" s="3">
        <v>43192</v>
      </c>
      <c r="CO107" s="16" t="s">
        <v>822</v>
      </c>
    </row>
    <row r="108" spans="1:93" x14ac:dyDescent="0.25">
      <c r="A108" s="4">
        <v>2018</v>
      </c>
      <c r="B108" s="3">
        <v>43101</v>
      </c>
      <c r="C108" s="3">
        <v>43190</v>
      </c>
      <c r="D108" s="4" t="s">
        <v>208</v>
      </c>
      <c r="F108" s="9" t="s">
        <v>261</v>
      </c>
      <c r="G108" s="9" t="s">
        <v>261</v>
      </c>
      <c r="H108" s="9" t="s">
        <v>542</v>
      </c>
      <c r="I108" s="10" t="s">
        <v>545</v>
      </c>
      <c r="J108" s="10" t="s">
        <v>546</v>
      </c>
      <c r="K108" s="10" t="s">
        <v>383</v>
      </c>
      <c r="L108" t="s">
        <v>211</v>
      </c>
      <c r="M108" s="9">
        <v>7640.68</v>
      </c>
      <c r="N108" s="7">
        <v>7000</v>
      </c>
      <c r="P108">
        <v>0</v>
      </c>
      <c r="Q108">
        <v>0</v>
      </c>
      <c r="R108" s="9"/>
      <c r="U108" s="8" t="s">
        <v>220</v>
      </c>
      <c r="V108" s="9">
        <v>7640.68</v>
      </c>
      <c r="W108" s="9">
        <v>7000</v>
      </c>
      <c r="X108" s="9" t="s">
        <v>219</v>
      </c>
      <c r="Z108" s="13">
        <v>0</v>
      </c>
      <c r="AA108" s="13">
        <v>0</v>
      </c>
      <c r="AD108" s="9">
        <v>0</v>
      </c>
      <c r="AE108" s="9">
        <v>0</v>
      </c>
      <c r="AH108" s="9">
        <v>0</v>
      </c>
      <c r="AI108" s="9">
        <v>0</v>
      </c>
      <c r="AL108" s="9">
        <v>0</v>
      </c>
      <c r="AM108" s="9">
        <v>0</v>
      </c>
      <c r="AP108" s="9">
        <v>0</v>
      </c>
      <c r="AQ108" s="9">
        <v>0</v>
      </c>
      <c r="AT108" s="9">
        <v>0</v>
      </c>
      <c r="AU108" s="9">
        <v>0</v>
      </c>
      <c r="AX108" s="9">
        <v>0</v>
      </c>
      <c r="AY108" s="9">
        <v>0</v>
      </c>
      <c r="BB108" s="9">
        <v>0</v>
      </c>
      <c r="BC108" s="9">
        <v>0</v>
      </c>
      <c r="BE108" s="9">
        <v>0</v>
      </c>
      <c r="BF108" s="9">
        <v>0</v>
      </c>
      <c r="BH108" s="9">
        <v>0</v>
      </c>
      <c r="BI108" s="9">
        <v>0</v>
      </c>
      <c r="BK108" s="9">
        <v>0</v>
      </c>
      <c r="BM108" s="9">
        <v>0</v>
      </c>
      <c r="BN108" s="9">
        <v>0</v>
      </c>
      <c r="BP108" s="9">
        <v>0</v>
      </c>
      <c r="BQ108" s="9">
        <v>0</v>
      </c>
      <c r="BS108" s="9">
        <v>0</v>
      </c>
      <c r="BT108" s="9">
        <v>0</v>
      </c>
      <c r="BV108" s="9">
        <v>0</v>
      </c>
      <c r="BW108" s="9">
        <v>0</v>
      </c>
      <c r="BY108" s="9">
        <v>0</v>
      </c>
      <c r="BZ108" s="9">
        <v>0</v>
      </c>
      <c r="CB108" s="9">
        <v>0</v>
      </c>
      <c r="CC108" s="9">
        <v>0</v>
      </c>
      <c r="CF108" s="9">
        <v>0</v>
      </c>
      <c r="CG108" s="9">
        <v>0</v>
      </c>
      <c r="CK108" s="9" t="s">
        <v>246</v>
      </c>
      <c r="CL108" s="9" t="s">
        <v>222</v>
      </c>
      <c r="CM108" s="3">
        <v>43189</v>
      </c>
      <c r="CN108" s="3">
        <v>43192</v>
      </c>
      <c r="CO108" s="16" t="s">
        <v>822</v>
      </c>
    </row>
    <row r="109" spans="1:93" x14ac:dyDescent="0.25">
      <c r="A109" s="4">
        <v>2018</v>
      </c>
      <c r="B109" s="3">
        <v>43101</v>
      </c>
      <c r="C109" s="3">
        <v>43190</v>
      </c>
      <c r="D109" s="4" t="s">
        <v>208</v>
      </c>
      <c r="F109" s="9" t="s">
        <v>261</v>
      </c>
      <c r="G109" s="9" t="s">
        <v>261</v>
      </c>
      <c r="H109" s="9" t="s">
        <v>542</v>
      </c>
      <c r="I109" s="10" t="s">
        <v>547</v>
      </c>
      <c r="J109" s="10" t="s">
        <v>548</v>
      </c>
      <c r="K109" s="10" t="s">
        <v>259</v>
      </c>
      <c r="L109" t="s">
        <v>212</v>
      </c>
      <c r="M109" s="9">
        <v>6779.22</v>
      </c>
      <c r="N109">
        <v>6500</v>
      </c>
      <c r="P109">
        <v>0</v>
      </c>
      <c r="Q109">
        <v>0</v>
      </c>
      <c r="R109" s="9"/>
      <c r="U109" s="8" t="s">
        <v>220</v>
      </c>
      <c r="V109" s="9">
        <v>6779.22</v>
      </c>
      <c r="W109" s="9">
        <v>6500</v>
      </c>
      <c r="X109" s="9" t="s">
        <v>219</v>
      </c>
      <c r="Z109" s="13">
        <v>0</v>
      </c>
      <c r="AA109" s="13">
        <v>0</v>
      </c>
      <c r="AD109" s="9">
        <v>0</v>
      </c>
      <c r="AE109" s="9">
        <v>0</v>
      </c>
      <c r="AH109" s="9">
        <v>0</v>
      </c>
      <c r="AI109" s="9">
        <v>0</v>
      </c>
      <c r="AL109" s="9">
        <v>0</v>
      </c>
      <c r="AM109" s="9">
        <v>0</v>
      </c>
      <c r="AP109" s="9">
        <v>0</v>
      </c>
      <c r="AQ109" s="9">
        <v>0</v>
      </c>
      <c r="AT109" s="9">
        <v>0</v>
      </c>
      <c r="AU109" s="9">
        <v>0</v>
      </c>
      <c r="AX109" s="9">
        <v>0</v>
      </c>
      <c r="AY109" s="9">
        <v>0</v>
      </c>
      <c r="BB109" s="9">
        <v>0</v>
      </c>
      <c r="BC109" s="9">
        <v>0</v>
      </c>
      <c r="BE109" s="9">
        <v>0</v>
      </c>
      <c r="BF109" s="9">
        <v>0</v>
      </c>
      <c r="BH109" s="9">
        <v>0</v>
      </c>
      <c r="BI109" s="9">
        <v>0</v>
      </c>
      <c r="BK109" s="9">
        <v>0</v>
      </c>
      <c r="BM109" s="9">
        <v>0</v>
      </c>
      <c r="BN109" s="9">
        <v>0</v>
      </c>
      <c r="BP109" s="9">
        <v>0</v>
      </c>
      <c r="BQ109" s="9">
        <v>0</v>
      </c>
      <c r="BS109" s="9">
        <v>0</v>
      </c>
      <c r="BT109" s="9">
        <v>0</v>
      </c>
      <c r="BV109" s="9">
        <v>0</v>
      </c>
      <c r="BW109" s="9">
        <v>0</v>
      </c>
      <c r="BY109" s="9">
        <v>0</v>
      </c>
      <c r="BZ109" s="9">
        <v>0</v>
      </c>
      <c r="CB109" s="9">
        <v>0</v>
      </c>
      <c r="CC109" s="9">
        <v>0</v>
      </c>
      <c r="CF109" s="9">
        <v>0</v>
      </c>
      <c r="CG109" s="9">
        <v>0</v>
      </c>
      <c r="CK109" s="9" t="s">
        <v>246</v>
      </c>
      <c r="CL109" s="9" t="s">
        <v>222</v>
      </c>
      <c r="CM109" s="3">
        <v>43189</v>
      </c>
      <c r="CN109" s="3">
        <v>43192</v>
      </c>
      <c r="CO109" s="16" t="s">
        <v>822</v>
      </c>
    </row>
    <row r="110" spans="1:93" x14ac:dyDescent="0.25">
      <c r="A110" s="4">
        <v>2018</v>
      </c>
      <c r="B110" s="3">
        <v>43101</v>
      </c>
      <c r="C110" s="3">
        <v>43190</v>
      </c>
      <c r="D110" s="4" t="s">
        <v>208</v>
      </c>
      <c r="F110" s="9" t="s">
        <v>552</v>
      </c>
      <c r="G110" s="9" t="s">
        <v>511</v>
      </c>
      <c r="H110" s="9" t="s">
        <v>549</v>
      </c>
      <c r="I110" s="10" t="s">
        <v>550</v>
      </c>
      <c r="J110" s="10" t="s">
        <v>374</v>
      </c>
      <c r="K110" s="10" t="s">
        <v>551</v>
      </c>
      <c r="L110" t="s">
        <v>212</v>
      </c>
      <c r="M110" s="9">
        <v>13867.78</v>
      </c>
      <c r="N110">
        <v>12000</v>
      </c>
      <c r="P110">
        <v>0</v>
      </c>
      <c r="Q110">
        <v>0</v>
      </c>
      <c r="R110" s="9"/>
      <c r="U110" s="8" t="s">
        <v>220</v>
      </c>
      <c r="V110" s="9">
        <v>13867.78</v>
      </c>
      <c r="W110" s="9">
        <v>12000</v>
      </c>
      <c r="X110" s="9" t="s">
        <v>219</v>
      </c>
      <c r="Z110" s="13">
        <v>0</v>
      </c>
      <c r="AA110" s="13">
        <v>0</v>
      </c>
      <c r="AD110" s="9">
        <v>0</v>
      </c>
      <c r="AE110" s="9">
        <v>0</v>
      </c>
      <c r="AH110" s="9">
        <v>0</v>
      </c>
      <c r="AI110" s="9">
        <v>0</v>
      </c>
      <c r="AL110" s="9">
        <v>0</v>
      </c>
      <c r="AM110" s="9">
        <v>0</v>
      </c>
      <c r="AP110" s="9">
        <v>0</v>
      </c>
      <c r="AQ110" s="9">
        <v>0</v>
      </c>
      <c r="AT110" s="9">
        <v>0</v>
      </c>
      <c r="AU110" s="9">
        <v>0</v>
      </c>
      <c r="AX110" s="9">
        <v>0</v>
      </c>
      <c r="AY110" s="9">
        <v>0</v>
      </c>
      <c r="BB110" s="9">
        <v>0</v>
      </c>
      <c r="BC110" s="9">
        <v>0</v>
      </c>
      <c r="BE110" s="9">
        <v>0</v>
      </c>
      <c r="BF110" s="9">
        <v>0</v>
      </c>
      <c r="BH110" s="9">
        <v>0</v>
      </c>
      <c r="BI110" s="9">
        <v>0</v>
      </c>
      <c r="BK110" s="9">
        <v>0</v>
      </c>
      <c r="BM110" s="9">
        <v>0</v>
      </c>
      <c r="BN110" s="9">
        <v>0</v>
      </c>
      <c r="BP110" s="9">
        <v>0</v>
      </c>
      <c r="BQ110" s="9">
        <v>0</v>
      </c>
      <c r="BS110" s="9">
        <v>0</v>
      </c>
      <c r="BT110" s="9">
        <v>0</v>
      </c>
      <c r="BV110" s="9">
        <v>0</v>
      </c>
      <c r="BW110" s="9">
        <v>0</v>
      </c>
      <c r="BY110" s="9">
        <v>0</v>
      </c>
      <c r="BZ110" s="9">
        <v>0</v>
      </c>
      <c r="CB110" s="9">
        <v>0</v>
      </c>
      <c r="CC110" s="9">
        <v>0</v>
      </c>
      <c r="CF110" s="9">
        <v>0</v>
      </c>
      <c r="CG110" s="9">
        <v>0</v>
      </c>
      <c r="CK110" s="9" t="s">
        <v>246</v>
      </c>
      <c r="CL110" s="9" t="s">
        <v>222</v>
      </c>
      <c r="CM110" s="3">
        <v>43189</v>
      </c>
      <c r="CN110" s="3">
        <v>43192</v>
      </c>
      <c r="CO110" s="16" t="s">
        <v>822</v>
      </c>
    </row>
    <row r="111" spans="1:93" x14ac:dyDescent="0.25">
      <c r="A111" s="4">
        <v>2018</v>
      </c>
      <c r="B111" s="3">
        <v>43101</v>
      </c>
      <c r="C111" s="3">
        <v>43190</v>
      </c>
      <c r="D111" s="4" t="s">
        <v>208</v>
      </c>
      <c r="F111" s="9" t="s">
        <v>261</v>
      </c>
      <c r="G111" s="9" t="s">
        <v>261</v>
      </c>
      <c r="H111" s="9" t="s">
        <v>549</v>
      </c>
      <c r="I111" s="10" t="s">
        <v>553</v>
      </c>
      <c r="J111" s="10" t="s">
        <v>256</v>
      </c>
      <c r="K111" s="10" t="s">
        <v>554</v>
      </c>
      <c r="L111" t="s">
        <v>212</v>
      </c>
      <c r="M111" s="9">
        <v>6963.54</v>
      </c>
      <c r="N111" s="7">
        <v>6664.28</v>
      </c>
      <c r="P111">
        <v>0</v>
      </c>
      <c r="Q111">
        <v>0</v>
      </c>
      <c r="R111" s="9"/>
      <c r="U111" s="8" t="s">
        <v>220</v>
      </c>
      <c r="V111" s="9">
        <v>6963.54</v>
      </c>
      <c r="W111" s="9">
        <v>6664.28</v>
      </c>
      <c r="X111" s="9" t="s">
        <v>219</v>
      </c>
      <c r="Z111" s="13">
        <v>0</v>
      </c>
      <c r="AA111" s="13">
        <v>0</v>
      </c>
      <c r="AD111" s="9">
        <v>0</v>
      </c>
      <c r="AE111" s="9">
        <v>0</v>
      </c>
      <c r="AH111" s="9">
        <v>0</v>
      </c>
      <c r="AI111" s="9">
        <v>0</v>
      </c>
      <c r="AL111" s="9">
        <v>0</v>
      </c>
      <c r="AM111" s="9">
        <v>0</v>
      </c>
      <c r="AP111" s="9">
        <v>0</v>
      </c>
      <c r="AQ111" s="9">
        <v>0</v>
      </c>
      <c r="AT111" s="9">
        <v>0</v>
      </c>
      <c r="AU111" s="9">
        <v>0</v>
      </c>
      <c r="AX111" s="9">
        <v>0</v>
      </c>
      <c r="AY111" s="9">
        <v>0</v>
      </c>
      <c r="BB111" s="9">
        <v>0</v>
      </c>
      <c r="BC111" s="9">
        <v>0</v>
      </c>
      <c r="BE111" s="9">
        <v>0</v>
      </c>
      <c r="BF111" s="9">
        <v>0</v>
      </c>
      <c r="BH111" s="9">
        <v>0</v>
      </c>
      <c r="BI111" s="9">
        <v>0</v>
      </c>
      <c r="BK111" s="9">
        <v>0</v>
      </c>
      <c r="BM111" s="9">
        <v>0</v>
      </c>
      <c r="BN111" s="9">
        <v>0</v>
      </c>
      <c r="BP111" s="9">
        <v>0</v>
      </c>
      <c r="BQ111" s="9">
        <v>0</v>
      </c>
      <c r="BS111" s="9">
        <v>0</v>
      </c>
      <c r="BT111" s="9">
        <v>0</v>
      </c>
      <c r="BV111" s="9">
        <v>0</v>
      </c>
      <c r="BW111" s="9">
        <v>0</v>
      </c>
      <c r="BY111" s="9">
        <v>0</v>
      </c>
      <c r="BZ111" s="9">
        <v>0</v>
      </c>
      <c r="CB111" s="9">
        <v>0</v>
      </c>
      <c r="CC111" s="9">
        <v>0</v>
      </c>
      <c r="CF111" s="9">
        <v>0</v>
      </c>
      <c r="CG111" s="9">
        <v>0</v>
      </c>
      <c r="CK111" s="9" t="s">
        <v>246</v>
      </c>
      <c r="CL111" s="9" t="s">
        <v>222</v>
      </c>
      <c r="CM111" s="3">
        <v>43189</v>
      </c>
      <c r="CN111" s="3">
        <v>43192</v>
      </c>
      <c r="CO111" s="16" t="s">
        <v>822</v>
      </c>
    </row>
    <row r="112" spans="1:93" x14ac:dyDescent="0.25">
      <c r="A112" s="4">
        <v>2018</v>
      </c>
      <c r="B112" s="3">
        <v>43101</v>
      </c>
      <c r="C112" s="3">
        <v>43190</v>
      </c>
      <c r="D112" s="4" t="s">
        <v>208</v>
      </c>
      <c r="F112" s="9" t="s">
        <v>586</v>
      </c>
      <c r="G112" s="9" t="s">
        <v>511</v>
      </c>
      <c r="H112" s="9" t="s">
        <v>549</v>
      </c>
      <c r="I112" s="10" t="s">
        <v>279</v>
      </c>
      <c r="J112" s="10" t="s">
        <v>555</v>
      </c>
      <c r="K112" s="10" t="s">
        <v>288</v>
      </c>
      <c r="L112" t="s">
        <v>212</v>
      </c>
      <c r="M112" s="9">
        <v>16411.02</v>
      </c>
      <c r="N112" s="7">
        <v>14000</v>
      </c>
      <c r="P112">
        <v>0</v>
      </c>
      <c r="Q112">
        <v>0</v>
      </c>
      <c r="R112" s="9"/>
      <c r="U112" s="8" t="s">
        <v>220</v>
      </c>
      <c r="V112" s="9">
        <v>16411.02</v>
      </c>
      <c r="W112" s="9">
        <v>14000</v>
      </c>
      <c r="X112" s="9" t="s">
        <v>219</v>
      </c>
      <c r="Z112" s="13">
        <v>0</v>
      </c>
      <c r="AA112" s="13">
        <v>0</v>
      </c>
      <c r="AD112" s="9">
        <v>0</v>
      </c>
      <c r="AE112" s="9">
        <v>0</v>
      </c>
      <c r="AH112" s="9">
        <v>0</v>
      </c>
      <c r="AI112" s="9">
        <v>0</v>
      </c>
      <c r="AL112" s="9">
        <v>0</v>
      </c>
      <c r="AM112" s="9">
        <v>0</v>
      </c>
      <c r="AP112" s="9">
        <v>0</v>
      </c>
      <c r="AQ112" s="9">
        <v>0</v>
      </c>
      <c r="AT112" s="9">
        <v>0</v>
      </c>
      <c r="AU112" s="9">
        <v>0</v>
      </c>
      <c r="AX112" s="9">
        <v>0</v>
      </c>
      <c r="AY112" s="9">
        <v>0</v>
      </c>
      <c r="BB112" s="9">
        <v>0</v>
      </c>
      <c r="BC112" s="9">
        <v>0</v>
      </c>
      <c r="BE112" s="9">
        <v>0</v>
      </c>
      <c r="BF112" s="9">
        <v>0</v>
      </c>
      <c r="BH112" s="9">
        <v>0</v>
      </c>
      <c r="BI112" s="9">
        <v>0</v>
      </c>
      <c r="BK112" s="9">
        <v>0</v>
      </c>
      <c r="BM112" s="9">
        <v>0</v>
      </c>
      <c r="BN112" s="9">
        <v>0</v>
      </c>
      <c r="BP112" s="9">
        <v>0</v>
      </c>
      <c r="BQ112" s="9">
        <v>0</v>
      </c>
      <c r="BS112" s="9">
        <v>0</v>
      </c>
      <c r="BT112" s="9">
        <v>0</v>
      </c>
      <c r="BV112" s="9">
        <v>0</v>
      </c>
      <c r="BW112" s="9">
        <v>0</v>
      </c>
      <c r="BY112" s="9">
        <v>0</v>
      </c>
      <c r="BZ112" s="9">
        <v>0</v>
      </c>
      <c r="CB112" s="9">
        <v>0</v>
      </c>
      <c r="CC112" s="9">
        <v>0</v>
      </c>
      <c r="CF112" s="9">
        <v>0</v>
      </c>
      <c r="CG112" s="9">
        <v>0</v>
      </c>
      <c r="CK112" s="9" t="s">
        <v>246</v>
      </c>
      <c r="CL112" s="9" t="s">
        <v>222</v>
      </c>
      <c r="CM112" s="3">
        <v>43189</v>
      </c>
      <c r="CN112" s="3">
        <v>43192</v>
      </c>
      <c r="CO112" s="16" t="s">
        <v>822</v>
      </c>
    </row>
    <row r="113" spans="1:93" x14ac:dyDescent="0.25">
      <c r="A113" s="4">
        <v>2018</v>
      </c>
      <c r="B113" s="3">
        <v>43101</v>
      </c>
      <c r="C113" s="3">
        <v>43190</v>
      </c>
      <c r="D113" s="4" t="s">
        <v>208</v>
      </c>
      <c r="F113" s="9" t="s">
        <v>587</v>
      </c>
      <c r="G113" s="9" t="s">
        <v>588</v>
      </c>
      <c r="H113" s="9" t="s">
        <v>549</v>
      </c>
      <c r="I113" s="10" t="s">
        <v>385</v>
      </c>
      <c r="J113" s="10" t="s">
        <v>557</v>
      </c>
      <c r="K113" s="10" t="s">
        <v>558</v>
      </c>
      <c r="L113" t="s">
        <v>212</v>
      </c>
      <c r="M113" s="9">
        <v>12596.1</v>
      </c>
      <c r="N113" s="7">
        <v>11000</v>
      </c>
      <c r="P113">
        <v>0</v>
      </c>
      <c r="Q113">
        <v>0</v>
      </c>
      <c r="R113" s="9"/>
      <c r="U113" s="8" t="s">
        <v>220</v>
      </c>
      <c r="V113" s="9">
        <v>12596.1</v>
      </c>
      <c r="W113" s="9">
        <v>11000</v>
      </c>
      <c r="X113" s="9" t="s">
        <v>219</v>
      </c>
      <c r="Z113" s="13">
        <v>0</v>
      </c>
      <c r="AA113" s="13">
        <v>0</v>
      </c>
      <c r="AD113" s="9">
        <v>0</v>
      </c>
      <c r="AE113" s="9">
        <v>0</v>
      </c>
      <c r="AH113" s="9">
        <v>0</v>
      </c>
      <c r="AI113" s="9">
        <v>0</v>
      </c>
      <c r="AL113" s="9">
        <v>0</v>
      </c>
      <c r="AM113" s="9">
        <v>0</v>
      </c>
      <c r="AP113" s="9">
        <v>0</v>
      </c>
      <c r="AQ113" s="9">
        <v>0</v>
      </c>
      <c r="AT113" s="9">
        <v>0</v>
      </c>
      <c r="AU113" s="9">
        <v>0</v>
      </c>
      <c r="AX113" s="9">
        <v>0</v>
      </c>
      <c r="AY113" s="9">
        <v>0</v>
      </c>
      <c r="BB113" s="9">
        <v>0</v>
      </c>
      <c r="BC113" s="9">
        <v>0</v>
      </c>
      <c r="BE113" s="9">
        <v>0</v>
      </c>
      <c r="BF113" s="9">
        <v>0</v>
      </c>
      <c r="BH113" s="9">
        <v>0</v>
      </c>
      <c r="BI113" s="9">
        <v>0</v>
      </c>
      <c r="BK113" s="9">
        <v>0</v>
      </c>
      <c r="BM113" s="9">
        <v>0</v>
      </c>
      <c r="BN113" s="9">
        <v>0</v>
      </c>
      <c r="BP113" s="9">
        <v>0</v>
      </c>
      <c r="BQ113" s="9">
        <v>0</v>
      </c>
      <c r="BS113" s="9">
        <v>0</v>
      </c>
      <c r="BT113" s="9">
        <v>0</v>
      </c>
      <c r="BV113" s="9">
        <v>0</v>
      </c>
      <c r="BW113" s="9">
        <v>0</v>
      </c>
      <c r="BY113" s="9">
        <v>0</v>
      </c>
      <c r="BZ113" s="9">
        <v>0</v>
      </c>
      <c r="CB113" s="9">
        <v>0</v>
      </c>
      <c r="CC113" s="9">
        <v>0</v>
      </c>
      <c r="CF113" s="9">
        <v>0</v>
      </c>
      <c r="CG113" s="9">
        <v>0</v>
      </c>
      <c r="CK113" s="9" t="s">
        <v>246</v>
      </c>
      <c r="CL113" s="9" t="s">
        <v>222</v>
      </c>
      <c r="CM113" s="3">
        <v>43189</v>
      </c>
      <c r="CN113" s="3">
        <v>43192</v>
      </c>
      <c r="CO113" s="16" t="s">
        <v>822</v>
      </c>
    </row>
    <row r="114" spans="1:93" x14ac:dyDescent="0.25">
      <c r="A114" s="4">
        <v>2018</v>
      </c>
      <c r="B114" s="3">
        <v>43101</v>
      </c>
      <c r="C114" s="3">
        <v>43190</v>
      </c>
      <c r="D114" s="4" t="s">
        <v>208</v>
      </c>
      <c r="F114" s="9" t="s">
        <v>261</v>
      </c>
      <c r="G114" s="9" t="s">
        <v>261</v>
      </c>
      <c r="H114" s="9" t="s">
        <v>549</v>
      </c>
      <c r="I114" s="10" t="s">
        <v>559</v>
      </c>
      <c r="J114" s="10" t="s">
        <v>560</v>
      </c>
      <c r="K114" s="10" t="s">
        <v>353</v>
      </c>
      <c r="L114" t="s">
        <v>212</v>
      </c>
      <c r="M114" s="9">
        <v>7640.68</v>
      </c>
      <c r="N114" s="7">
        <v>7000</v>
      </c>
      <c r="P114">
        <v>0</v>
      </c>
      <c r="Q114">
        <v>0</v>
      </c>
      <c r="R114" s="9"/>
      <c r="U114" s="8" t="s">
        <v>220</v>
      </c>
      <c r="V114" s="9">
        <v>7640.68</v>
      </c>
      <c r="W114" s="9">
        <v>7000</v>
      </c>
      <c r="X114" s="9" t="s">
        <v>219</v>
      </c>
      <c r="Z114" s="13">
        <v>0</v>
      </c>
      <c r="AA114" s="13">
        <v>0</v>
      </c>
      <c r="AD114" s="9">
        <v>0</v>
      </c>
      <c r="AE114" s="9">
        <v>0</v>
      </c>
      <c r="AH114" s="9">
        <v>0</v>
      </c>
      <c r="AI114" s="9">
        <v>0</v>
      </c>
      <c r="AL114" s="9">
        <v>0</v>
      </c>
      <c r="AM114" s="9">
        <v>0</v>
      </c>
      <c r="AP114" s="9">
        <v>0</v>
      </c>
      <c r="AQ114" s="9">
        <v>0</v>
      </c>
      <c r="AT114" s="9">
        <v>0</v>
      </c>
      <c r="AU114" s="9">
        <v>0</v>
      </c>
      <c r="AX114" s="9">
        <v>0</v>
      </c>
      <c r="AY114" s="9">
        <v>0</v>
      </c>
      <c r="BB114" s="9">
        <v>0</v>
      </c>
      <c r="BC114" s="9">
        <v>0</v>
      </c>
      <c r="BE114" s="9">
        <v>0</v>
      </c>
      <c r="BF114" s="9">
        <v>0</v>
      </c>
      <c r="BH114" s="9">
        <v>0</v>
      </c>
      <c r="BI114" s="9">
        <v>0</v>
      </c>
      <c r="BK114" s="9">
        <v>0</v>
      </c>
      <c r="BM114" s="9">
        <v>0</v>
      </c>
      <c r="BN114" s="9">
        <v>0</v>
      </c>
      <c r="BP114" s="9">
        <v>0</v>
      </c>
      <c r="BQ114" s="9">
        <v>0</v>
      </c>
      <c r="BS114" s="9">
        <v>0</v>
      </c>
      <c r="BT114" s="9">
        <v>0</v>
      </c>
      <c r="BV114" s="9">
        <v>0</v>
      </c>
      <c r="BW114" s="9">
        <v>0</v>
      </c>
      <c r="BY114" s="9">
        <v>0</v>
      </c>
      <c r="BZ114" s="9">
        <v>0</v>
      </c>
      <c r="CB114" s="9">
        <v>0</v>
      </c>
      <c r="CC114" s="9">
        <v>0</v>
      </c>
      <c r="CF114" s="9">
        <v>0</v>
      </c>
      <c r="CG114" s="9">
        <v>0</v>
      </c>
      <c r="CK114" s="9" t="s">
        <v>246</v>
      </c>
      <c r="CL114" s="9" t="s">
        <v>222</v>
      </c>
      <c r="CM114" s="3">
        <v>43189</v>
      </c>
      <c r="CN114" s="3">
        <v>43192</v>
      </c>
      <c r="CO114" s="16" t="s">
        <v>822</v>
      </c>
    </row>
    <row r="115" spans="1:93" x14ac:dyDescent="0.25">
      <c r="A115" s="4">
        <v>2018</v>
      </c>
      <c r="B115" s="3">
        <v>43101</v>
      </c>
      <c r="C115" s="3">
        <v>43190</v>
      </c>
      <c r="D115" s="4" t="s">
        <v>208</v>
      </c>
      <c r="F115" s="9" t="s">
        <v>589</v>
      </c>
      <c r="G115" s="9" t="s">
        <v>266</v>
      </c>
      <c r="H115" s="9" t="s">
        <v>549</v>
      </c>
      <c r="I115" s="10" t="s">
        <v>815</v>
      </c>
      <c r="J115" s="10" t="s">
        <v>816</v>
      </c>
      <c r="K115" s="10" t="s">
        <v>794</v>
      </c>
      <c r="L115" t="s">
        <v>212</v>
      </c>
      <c r="M115" s="9">
        <v>13867.78</v>
      </c>
      <c r="N115" s="7">
        <v>12000</v>
      </c>
      <c r="P115">
        <v>0</v>
      </c>
      <c r="Q115">
        <v>0</v>
      </c>
      <c r="R115" s="9"/>
      <c r="U115" s="8" t="s">
        <v>220</v>
      </c>
      <c r="V115" s="9">
        <v>13867.78</v>
      </c>
      <c r="W115" s="9">
        <v>12000</v>
      </c>
      <c r="X115" s="9" t="s">
        <v>219</v>
      </c>
      <c r="Z115" s="13">
        <v>0</v>
      </c>
      <c r="AA115" s="13">
        <v>0</v>
      </c>
      <c r="AD115" s="9">
        <v>0</v>
      </c>
      <c r="AE115" s="9">
        <v>0</v>
      </c>
      <c r="AH115" s="9">
        <v>0</v>
      </c>
      <c r="AI115" s="9">
        <v>0</v>
      </c>
      <c r="AL115" s="9">
        <v>0</v>
      </c>
      <c r="AM115" s="9">
        <v>0</v>
      </c>
      <c r="AP115" s="9">
        <v>0</v>
      </c>
      <c r="AQ115" s="9">
        <v>0</v>
      </c>
      <c r="AT115" s="9">
        <v>0</v>
      </c>
      <c r="AU115" s="9">
        <v>0</v>
      </c>
      <c r="AX115" s="9">
        <v>0</v>
      </c>
      <c r="AY115" s="9">
        <v>0</v>
      </c>
      <c r="BB115" s="9">
        <v>0</v>
      </c>
      <c r="BC115" s="9">
        <v>0</v>
      </c>
      <c r="BE115" s="9">
        <v>0</v>
      </c>
      <c r="BF115" s="9">
        <v>0</v>
      </c>
      <c r="BH115" s="9">
        <v>0</v>
      </c>
      <c r="BI115" s="9">
        <v>0</v>
      </c>
      <c r="BK115" s="9">
        <v>0</v>
      </c>
      <c r="BM115" s="9">
        <v>0</v>
      </c>
      <c r="BN115" s="9">
        <v>0</v>
      </c>
      <c r="BP115" s="9">
        <v>0</v>
      </c>
      <c r="BQ115" s="9">
        <v>0</v>
      </c>
      <c r="BS115" s="9">
        <v>0</v>
      </c>
      <c r="BT115" s="9">
        <v>0</v>
      </c>
      <c r="BV115" s="9">
        <v>0</v>
      </c>
      <c r="BW115" s="9">
        <v>0</v>
      </c>
      <c r="BY115" s="9">
        <v>0</v>
      </c>
      <c r="BZ115" s="9">
        <v>0</v>
      </c>
      <c r="CB115" s="9">
        <v>0</v>
      </c>
      <c r="CC115" s="9">
        <v>0</v>
      </c>
      <c r="CF115" s="9">
        <v>0</v>
      </c>
      <c r="CG115" s="9">
        <v>0</v>
      </c>
      <c r="CK115" s="9" t="s">
        <v>246</v>
      </c>
      <c r="CL115" s="9" t="s">
        <v>222</v>
      </c>
      <c r="CM115" s="3">
        <v>43189</v>
      </c>
      <c r="CN115" s="3">
        <v>43192</v>
      </c>
      <c r="CO115" s="16" t="s">
        <v>822</v>
      </c>
    </row>
    <row r="116" spans="1:93" x14ac:dyDescent="0.25">
      <c r="A116" s="4">
        <v>2018</v>
      </c>
      <c r="B116" s="3">
        <v>43101</v>
      </c>
      <c r="C116" s="3">
        <v>43190</v>
      </c>
      <c r="D116" s="4" t="s">
        <v>208</v>
      </c>
      <c r="F116" s="9" t="s">
        <v>589</v>
      </c>
      <c r="G116" s="9" t="s">
        <v>266</v>
      </c>
      <c r="H116" s="9" t="s">
        <v>549</v>
      </c>
      <c r="I116" s="10" t="s">
        <v>561</v>
      </c>
      <c r="J116" s="10" t="s">
        <v>562</v>
      </c>
      <c r="K116" s="10" t="s">
        <v>563</v>
      </c>
      <c r="L116" t="s">
        <v>212</v>
      </c>
      <c r="M116" s="9">
        <v>8838.9599999999991</v>
      </c>
      <c r="N116" s="7">
        <v>8000</v>
      </c>
      <c r="P116">
        <v>0</v>
      </c>
      <c r="Q116">
        <v>0</v>
      </c>
      <c r="R116" s="9"/>
      <c r="U116" s="8" t="s">
        <v>220</v>
      </c>
      <c r="V116" s="9">
        <v>8838.9599999999991</v>
      </c>
      <c r="W116" s="9">
        <v>8000</v>
      </c>
      <c r="X116" s="9" t="s">
        <v>219</v>
      </c>
      <c r="Z116" s="13">
        <v>0</v>
      </c>
      <c r="AA116" s="13">
        <v>0</v>
      </c>
      <c r="AD116" s="9">
        <v>0</v>
      </c>
      <c r="AE116" s="9">
        <v>0</v>
      </c>
      <c r="AH116" s="9">
        <v>0</v>
      </c>
      <c r="AI116" s="9">
        <v>0</v>
      </c>
      <c r="AL116" s="9">
        <v>0</v>
      </c>
      <c r="AM116" s="9">
        <v>0</v>
      </c>
      <c r="AP116" s="9">
        <v>0</v>
      </c>
      <c r="AQ116" s="9">
        <v>0</v>
      </c>
      <c r="AT116" s="9">
        <v>0</v>
      </c>
      <c r="AU116" s="9">
        <v>0</v>
      </c>
      <c r="AX116" s="9">
        <v>0</v>
      </c>
      <c r="AY116" s="9">
        <v>0</v>
      </c>
      <c r="BB116" s="9">
        <v>0</v>
      </c>
      <c r="BC116" s="9">
        <v>0</v>
      </c>
      <c r="BE116" s="9">
        <v>0</v>
      </c>
      <c r="BF116" s="9">
        <v>0</v>
      </c>
      <c r="BH116" s="9">
        <v>0</v>
      </c>
      <c r="BI116" s="9">
        <v>0</v>
      </c>
      <c r="BK116" s="9">
        <v>0</v>
      </c>
      <c r="BM116" s="9">
        <v>0</v>
      </c>
      <c r="BN116" s="9">
        <v>0</v>
      </c>
      <c r="BP116" s="9">
        <v>0</v>
      </c>
      <c r="BQ116" s="9">
        <v>0</v>
      </c>
      <c r="BS116" s="9">
        <v>0</v>
      </c>
      <c r="BT116" s="9">
        <v>0</v>
      </c>
      <c r="BV116" s="9">
        <v>0</v>
      </c>
      <c r="BW116" s="9">
        <v>0</v>
      </c>
      <c r="BY116" s="9">
        <v>0</v>
      </c>
      <c r="BZ116" s="9">
        <v>0</v>
      </c>
      <c r="CB116" s="9">
        <v>0</v>
      </c>
      <c r="CC116" s="9">
        <v>0</v>
      </c>
      <c r="CF116" s="9">
        <v>0</v>
      </c>
      <c r="CG116" s="9">
        <v>0</v>
      </c>
      <c r="CK116" s="9" t="s">
        <v>246</v>
      </c>
      <c r="CL116" s="9" t="s">
        <v>222</v>
      </c>
      <c r="CM116" s="3">
        <v>43189</v>
      </c>
      <c r="CN116" s="3">
        <v>43192</v>
      </c>
      <c r="CO116" s="16" t="s">
        <v>822</v>
      </c>
    </row>
    <row r="117" spans="1:93" x14ac:dyDescent="0.25">
      <c r="A117" s="4">
        <v>2018</v>
      </c>
      <c r="B117" s="3">
        <v>43101</v>
      </c>
      <c r="C117" s="3">
        <v>43190</v>
      </c>
      <c r="D117" s="4" t="s">
        <v>208</v>
      </c>
      <c r="F117" s="9" t="s">
        <v>589</v>
      </c>
      <c r="G117" s="9" t="s">
        <v>266</v>
      </c>
      <c r="H117" s="9" t="s">
        <v>549</v>
      </c>
      <c r="I117" s="10" t="s">
        <v>564</v>
      </c>
      <c r="J117" s="10" t="s">
        <v>321</v>
      </c>
      <c r="K117" s="10" t="s">
        <v>251</v>
      </c>
      <c r="L117" t="s">
        <v>212</v>
      </c>
      <c r="M117" s="9">
        <v>4535.84</v>
      </c>
      <c r="N117">
        <v>4600</v>
      </c>
      <c r="P117">
        <v>0</v>
      </c>
      <c r="Q117">
        <v>0</v>
      </c>
      <c r="R117" s="9"/>
      <c r="U117" s="8" t="s">
        <v>220</v>
      </c>
      <c r="V117" s="9">
        <v>4535.84</v>
      </c>
      <c r="W117" s="9">
        <v>4600</v>
      </c>
      <c r="X117" s="9" t="s">
        <v>219</v>
      </c>
      <c r="Z117" s="13">
        <v>0</v>
      </c>
      <c r="AA117" s="13">
        <v>0</v>
      </c>
      <c r="AD117" s="9">
        <v>0</v>
      </c>
      <c r="AE117" s="9">
        <v>0</v>
      </c>
      <c r="AH117" s="9">
        <v>0</v>
      </c>
      <c r="AI117" s="9">
        <v>0</v>
      </c>
      <c r="AL117" s="9">
        <v>0</v>
      </c>
      <c r="AM117" s="9">
        <v>0</v>
      </c>
      <c r="AP117" s="9">
        <v>0</v>
      </c>
      <c r="AQ117" s="9">
        <v>0</v>
      </c>
      <c r="AT117" s="9">
        <v>0</v>
      </c>
      <c r="AU117" s="9">
        <v>0</v>
      </c>
      <c r="AX117" s="9">
        <v>0</v>
      </c>
      <c r="AY117" s="9">
        <v>0</v>
      </c>
      <c r="BB117" s="9">
        <v>0</v>
      </c>
      <c r="BC117" s="9">
        <v>0</v>
      </c>
      <c r="BE117" s="9">
        <v>0</v>
      </c>
      <c r="BF117" s="9">
        <v>0</v>
      </c>
      <c r="BH117" s="9">
        <v>0</v>
      </c>
      <c r="BI117" s="9">
        <v>0</v>
      </c>
      <c r="BK117" s="9">
        <v>0</v>
      </c>
      <c r="BM117" s="9">
        <v>0</v>
      </c>
      <c r="BN117" s="9">
        <v>0</v>
      </c>
      <c r="BP117" s="9">
        <v>0</v>
      </c>
      <c r="BQ117" s="9">
        <v>0</v>
      </c>
      <c r="BS117" s="9">
        <v>0</v>
      </c>
      <c r="BT117" s="9">
        <v>0</v>
      </c>
      <c r="BV117" s="9">
        <v>0</v>
      </c>
      <c r="BW117" s="9">
        <v>0</v>
      </c>
      <c r="BY117" s="9">
        <v>0</v>
      </c>
      <c r="BZ117" s="9">
        <v>0</v>
      </c>
      <c r="CB117" s="9">
        <v>0</v>
      </c>
      <c r="CC117" s="9">
        <v>0</v>
      </c>
      <c r="CF117" s="9">
        <v>0</v>
      </c>
      <c r="CG117" s="9">
        <v>0</v>
      </c>
      <c r="CK117" s="9" t="s">
        <v>246</v>
      </c>
      <c r="CL117" s="9" t="s">
        <v>222</v>
      </c>
      <c r="CM117" s="3">
        <v>43189</v>
      </c>
      <c r="CN117" s="3">
        <v>43192</v>
      </c>
      <c r="CO117" s="16" t="s">
        <v>822</v>
      </c>
    </row>
    <row r="118" spans="1:93" x14ac:dyDescent="0.25">
      <c r="A118" s="4">
        <v>2018</v>
      </c>
      <c r="B118" s="3">
        <v>43101</v>
      </c>
      <c r="C118" s="3">
        <v>43190</v>
      </c>
      <c r="D118" s="4" t="s">
        <v>208</v>
      </c>
      <c r="F118" s="9" t="s">
        <v>590</v>
      </c>
      <c r="G118" s="9" t="s">
        <v>591</v>
      </c>
      <c r="H118" s="9" t="s">
        <v>549</v>
      </c>
      <c r="I118" s="10" t="s">
        <v>565</v>
      </c>
      <c r="J118" s="10" t="s">
        <v>566</v>
      </c>
      <c r="K118" s="10" t="s">
        <v>316</v>
      </c>
      <c r="L118" t="s">
        <v>212</v>
      </c>
      <c r="M118" s="9">
        <v>6218.18</v>
      </c>
      <c r="N118">
        <v>6000</v>
      </c>
      <c r="P118">
        <v>0</v>
      </c>
      <c r="Q118">
        <v>0</v>
      </c>
      <c r="R118" s="9"/>
      <c r="U118" s="8" t="s">
        <v>220</v>
      </c>
      <c r="V118" s="9">
        <v>6218.18</v>
      </c>
      <c r="W118" s="9">
        <v>6000</v>
      </c>
      <c r="X118" s="9" t="s">
        <v>219</v>
      </c>
      <c r="Z118" s="13">
        <v>0</v>
      </c>
      <c r="AA118" s="13">
        <v>0</v>
      </c>
      <c r="AD118" s="9">
        <v>0</v>
      </c>
      <c r="AE118" s="9">
        <v>0</v>
      </c>
      <c r="AH118" s="9">
        <v>0</v>
      </c>
      <c r="AI118" s="9">
        <v>0</v>
      </c>
      <c r="AL118" s="9">
        <v>0</v>
      </c>
      <c r="AM118" s="9">
        <v>0</v>
      </c>
      <c r="AP118" s="9">
        <v>0</v>
      </c>
      <c r="AQ118" s="9">
        <v>0</v>
      </c>
      <c r="AT118" s="9">
        <v>0</v>
      </c>
      <c r="AU118" s="9">
        <v>0</v>
      </c>
      <c r="AX118" s="9">
        <v>0</v>
      </c>
      <c r="AY118" s="9">
        <v>0</v>
      </c>
      <c r="BB118" s="9">
        <v>0</v>
      </c>
      <c r="BC118" s="9">
        <v>0</v>
      </c>
      <c r="BE118" s="9">
        <v>0</v>
      </c>
      <c r="BF118" s="9">
        <v>0</v>
      </c>
      <c r="BH118" s="9">
        <v>0</v>
      </c>
      <c r="BI118" s="9">
        <v>0</v>
      </c>
      <c r="BK118" s="9">
        <v>0</v>
      </c>
      <c r="BM118" s="9">
        <v>0</v>
      </c>
      <c r="BN118" s="9">
        <v>0</v>
      </c>
      <c r="BP118" s="9">
        <v>0</v>
      </c>
      <c r="BQ118" s="9">
        <v>0</v>
      </c>
      <c r="BS118" s="9">
        <v>0</v>
      </c>
      <c r="BT118" s="9">
        <v>0</v>
      </c>
      <c r="BV118" s="9">
        <v>0</v>
      </c>
      <c r="BW118" s="9">
        <v>0</v>
      </c>
      <c r="BY118" s="9">
        <v>0</v>
      </c>
      <c r="BZ118" s="9">
        <v>0</v>
      </c>
      <c r="CB118" s="9">
        <v>0</v>
      </c>
      <c r="CC118" s="9">
        <v>0</v>
      </c>
      <c r="CF118" s="9">
        <v>0</v>
      </c>
      <c r="CG118" s="9">
        <v>0</v>
      </c>
      <c r="CK118" s="9" t="s">
        <v>246</v>
      </c>
      <c r="CL118" s="9" t="s">
        <v>222</v>
      </c>
      <c r="CM118" s="3">
        <v>43189</v>
      </c>
      <c r="CN118" s="3">
        <v>43192</v>
      </c>
      <c r="CO118" s="16" t="s">
        <v>822</v>
      </c>
    </row>
    <row r="119" spans="1:93" x14ac:dyDescent="0.25">
      <c r="A119" s="4">
        <v>2018</v>
      </c>
      <c r="B119" s="3">
        <v>43101</v>
      </c>
      <c r="C119" s="3">
        <v>43190</v>
      </c>
      <c r="D119" s="4" t="s">
        <v>208</v>
      </c>
      <c r="F119" s="9" t="s">
        <v>592</v>
      </c>
      <c r="G119" s="9" t="s">
        <v>593</v>
      </c>
      <c r="H119" s="9" t="s">
        <v>549</v>
      </c>
      <c r="I119" s="10" t="s">
        <v>567</v>
      </c>
      <c r="J119" s="10" t="s">
        <v>533</v>
      </c>
      <c r="K119" s="10" t="s">
        <v>568</v>
      </c>
      <c r="L119" t="s">
        <v>212</v>
      </c>
      <c r="M119" s="9">
        <v>6779.22</v>
      </c>
      <c r="N119">
        <v>6500</v>
      </c>
      <c r="P119">
        <v>0</v>
      </c>
      <c r="Q119">
        <v>0</v>
      </c>
      <c r="R119" s="9"/>
      <c r="U119" s="8" t="s">
        <v>220</v>
      </c>
      <c r="V119" s="9">
        <v>6779.22</v>
      </c>
      <c r="W119" s="9">
        <v>6500</v>
      </c>
      <c r="X119" s="9" t="s">
        <v>219</v>
      </c>
      <c r="Z119" s="13">
        <v>0</v>
      </c>
      <c r="AA119" s="13">
        <v>0</v>
      </c>
      <c r="AD119" s="9">
        <v>0</v>
      </c>
      <c r="AE119" s="9">
        <v>0</v>
      </c>
      <c r="AH119" s="9">
        <v>0</v>
      </c>
      <c r="AI119" s="9">
        <v>0</v>
      </c>
      <c r="AL119" s="9">
        <v>0</v>
      </c>
      <c r="AM119" s="9">
        <v>0</v>
      </c>
      <c r="AP119" s="9">
        <v>0</v>
      </c>
      <c r="AQ119" s="9">
        <v>0</v>
      </c>
      <c r="AT119" s="9">
        <v>0</v>
      </c>
      <c r="AU119" s="9">
        <v>0</v>
      </c>
      <c r="AX119" s="9">
        <v>0</v>
      </c>
      <c r="AY119" s="9">
        <v>0</v>
      </c>
      <c r="BB119" s="9">
        <v>0</v>
      </c>
      <c r="BC119" s="9">
        <v>0</v>
      </c>
      <c r="BE119" s="9">
        <v>0</v>
      </c>
      <c r="BF119" s="9">
        <v>0</v>
      </c>
      <c r="BH119" s="9">
        <v>0</v>
      </c>
      <c r="BI119" s="9">
        <v>0</v>
      </c>
      <c r="BK119" s="9">
        <v>0</v>
      </c>
      <c r="BM119" s="9">
        <v>0</v>
      </c>
      <c r="BN119" s="9">
        <v>0</v>
      </c>
      <c r="BP119" s="9">
        <v>0</v>
      </c>
      <c r="BQ119" s="9">
        <v>0</v>
      </c>
      <c r="BS119" s="9">
        <v>0</v>
      </c>
      <c r="BT119" s="9">
        <v>0</v>
      </c>
      <c r="BV119" s="9">
        <v>0</v>
      </c>
      <c r="BW119" s="9">
        <v>0</v>
      </c>
      <c r="BY119" s="9">
        <v>0</v>
      </c>
      <c r="BZ119" s="9">
        <v>0</v>
      </c>
      <c r="CB119" s="9">
        <v>0</v>
      </c>
      <c r="CC119" s="9">
        <v>0</v>
      </c>
      <c r="CF119" s="9">
        <v>0</v>
      </c>
      <c r="CG119" s="9">
        <v>0</v>
      </c>
      <c r="CK119" s="9" t="s">
        <v>246</v>
      </c>
      <c r="CL119" s="9" t="s">
        <v>222</v>
      </c>
      <c r="CM119" s="3">
        <v>43189</v>
      </c>
      <c r="CN119" s="3">
        <v>43192</v>
      </c>
      <c r="CO119" s="16" t="s">
        <v>822</v>
      </c>
    </row>
    <row r="120" spans="1:93" x14ac:dyDescent="0.25">
      <c r="A120" s="4">
        <v>2018</v>
      </c>
      <c r="B120" s="3">
        <v>43101</v>
      </c>
      <c r="C120" s="3">
        <v>43190</v>
      </c>
      <c r="D120" s="4" t="s">
        <v>208</v>
      </c>
      <c r="F120" s="9" t="s">
        <v>592</v>
      </c>
      <c r="G120" s="9" t="s">
        <v>593</v>
      </c>
      <c r="H120" s="9" t="s">
        <v>549</v>
      </c>
      <c r="I120" s="10" t="s">
        <v>569</v>
      </c>
      <c r="J120" s="10" t="s">
        <v>499</v>
      </c>
      <c r="K120" s="10"/>
      <c r="L120" t="s">
        <v>212</v>
      </c>
      <c r="M120" s="9">
        <v>6779.22</v>
      </c>
      <c r="N120" s="7">
        <v>6500</v>
      </c>
      <c r="P120">
        <v>0</v>
      </c>
      <c r="Q120">
        <v>0</v>
      </c>
      <c r="R120" s="9"/>
      <c r="U120" s="8" t="s">
        <v>220</v>
      </c>
      <c r="V120" s="9">
        <v>6779.22</v>
      </c>
      <c r="W120" s="9">
        <v>6500</v>
      </c>
      <c r="X120" s="9" t="s">
        <v>219</v>
      </c>
      <c r="Z120" s="13">
        <v>0</v>
      </c>
      <c r="AA120" s="13">
        <v>0</v>
      </c>
      <c r="AD120" s="9">
        <v>0</v>
      </c>
      <c r="AE120" s="9">
        <v>0</v>
      </c>
      <c r="AH120" s="9">
        <v>0</v>
      </c>
      <c r="AI120" s="9">
        <v>0</v>
      </c>
      <c r="AL120" s="9">
        <v>0</v>
      </c>
      <c r="AM120" s="9">
        <v>0</v>
      </c>
      <c r="AP120" s="9">
        <v>0</v>
      </c>
      <c r="AQ120" s="9">
        <v>0</v>
      </c>
      <c r="AT120" s="9">
        <v>0</v>
      </c>
      <c r="AU120" s="9">
        <v>0</v>
      </c>
      <c r="AX120" s="9">
        <v>0</v>
      </c>
      <c r="AY120" s="9">
        <v>0</v>
      </c>
      <c r="BB120" s="9">
        <v>0</v>
      </c>
      <c r="BC120" s="9">
        <v>0</v>
      </c>
      <c r="BE120" s="9">
        <v>0</v>
      </c>
      <c r="BF120" s="9">
        <v>0</v>
      </c>
      <c r="BH120" s="9">
        <v>0</v>
      </c>
      <c r="BI120" s="9">
        <v>0</v>
      </c>
      <c r="BK120" s="9">
        <v>0</v>
      </c>
      <c r="BM120" s="9">
        <v>0</v>
      </c>
      <c r="BN120" s="9">
        <v>0</v>
      </c>
      <c r="BP120" s="9">
        <v>0</v>
      </c>
      <c r="BQ120" s="9">
        <v>0</v>
      </c>
      <c r="BS120" s="9">
        <v>0</v>
      </c>
      <c r="BT120" s="9">
        <v>0</v>
      </c>
      <c r="BV120" s="9">
        <v>0</v>
      </c>
      <c r="BW120" s="9">
        <v>0</v>
      </c>
      <c r="BY120" s="9">
        <v>0</v>
      </c>
      <c r="BZ120" s="9">
        <v>0</v>
      </c>
      <c r="CB120" s="9">
        <v>0</v>
      </c>
      <c r="CC120" s="9">
        <v>0</v>
      </c>
      <c r="CF120" s="9">
        <v>0</v>
      </c>
      <c r="CG120" s="9">
        <v>0</v>
      </c>
      <c r="CK120" s="9" t="s">
        <v>246</v>
      </c>
      <c r="CL120" s="9" t="s">
        <v>222</v>
      </c>
      <c r="CM120" s="3">
        <v>43189</v>
      </c>
      <c r="CN120" s="3">
        <v>43192</v>
      </c>
      <c r="CO120" s="16" t="s">
        <v>822</v>
      </c>
    </row>
    <row r="121" spans="1:93" x14ac:dyDescent="0.25">
      <c r="A121" s="4">
        <v>2018</v>
      </c>
      <c r="B121" s="3">
        <v>43101</v>
      </c>
      <c r="C121" s="3">
        <v>43190</v>
      </c>
      <c r="D121" s="4" t="s">
        <v>208</v>
      </c>
      <c r="F121" s="9" t="s">
        <v>592</v>
      </c>
      <c r="G121" s="9" t="s">
        <v>593</v>
      </c>
      <c r="H121" s="9" t="s">
        <v>549</v>
      </c>
      <c r="I121" s="10" t="s">
        <v>570</v>
      </c>
      <c r="J121" s="10" t="s">
        <v>373</v>
      </c>
      <c r="K121" s="10" t="s">
        <v>571</v>
      </c>
      <c r="L121" t="s">
        <v>212</v>
      </c>
      <c r="M121" s="9">
        <v>6779.22</v>
      </c>
      <c r="N121" s="7">
        <v>6500</v>
      </c>
      <c r="P121">
        <v>0</v>
      </c>
      <c r="Q121">
        <v>0</v>
      </c>
      <c r="R121" s="9"/>
      <c r="U121" s="8" t="s">
        <v>220</v>
      </c>
      <c r="V121" s="9">
        <v>6779.22</v>
      </c>
      <c r="W121" s="9">
        <v>6500</v>
      </c>
      <c r="X121" s="9" t="s">
        <v>219</v>
      </c>
      <c r="Z121" s="13">
        <v>0</v>
      </c>
      <c r="AA121" s="13">
        <v>0</v>
      </c>
      <c r="AD121" s="9">
        <v>0</v>
      </c>
      <c r="AE121" s="9">
        <v>0</v>
      </c>
      <c r="AH121" s="9">
        <v>0</v>
      </c>
      <c r="AI121" s="9">
        <v>0</v>
      </c>
      <c r="AL121" s="9">
        <v>0</v>
      </c>
      <c r="AM121" s="9">
        <v>0</v>
      </c>
      <c r="AP121" s="9">
        <v>0</v>
      </c>
      <c r="AQ121" s="9">
        <v>0</v>
      </c>
      <c r="AT121" s="9">
        <v>0</v>
      </c>
      <c r="AU121" s="9">
        <v>0</v>
      </c>
      <c r="AX121" s="9">
        <v>0</v>
      </c>
      <c r="AY121" s="9">
        <v>0</v>
      </c>
      <c r="BB121" s="9">
        <v>0</v>
      </c>
      <c r="BC121" s="9">
        <v>0</v>
      </c>
      <c r="BE121" s="9">
        <v>0</v>
      </c>
      <c r="BF121" s="9">
        <v>0</v>
      </c>
      <c r="BH121" s="9">
        <v>0</v>
      </c>
      <c r="BI121" s="9">
        <v>0</v>
      </c>
      <c r="BK121" s="9">
        <v>0</v>
      </c>
      <c r="BM121" s="9">
        <v>0</v>
      </c>
      <c r="BN121" s="9">
        <v>0</v>
      </c>
      <c r="BP121" s="9">
        <v>0</v>
      </c>
      <c r="BQ121" s="9">
        <v>0</v>
      </c>
      <c r="BS121" s="9">
        <v>0</v>
      </c>
      <c r="BT121" s="9">
        <v>0</v>
      </c>
      <c r="BV121" s="9">
        <v>0</v>
      </c>
      <c r="BW121" s="9">
        <v>0</v>
      </c>
      <c r="BY121" s="9">
        <v>0</v>
      </c>
      <c r="BZ121" s="9">
        <v>0</v>
      </c>
      <c r="CB121" s="9">
        <v>0</v>
      </c>
      <c r="CC121" s="9">
        <v>0</v>
      </c>
      <c r="CF121" s="9">
        <v>0</v>
      </c>
      <c r="CG121" s="9">
        <v>0</v>
      </c>
      <c r="CK121" s="9" t="s">
        <v>246</v>
      </c>
      <c r="CL121" s="9" t="s">
        <v>222</v>
      </c>
      <c r="CM121" s="3">
        <v>43189</v>
      </c>
      <c r="CN121" s="3">
        <v>43192</v>
      </c>
      <c r="CO121" s="16" t="s">
        <v>822</v>
      </c>
    </row>
    <row r="122" spans="1:93" x14ac:dyDescent="0.25">
      <c r="A122" s="4">
        <v>2018</v>
      </c>
      <c r="B122" s="3">
        <v>43101</v>
      </c>
      <c r="C122" s="3">
        <v>43190</v>
      </c>
      <c r="D122" s="4" t="s">
        <v>208</v>
      </c>
      <c r="F122" s="9" t="s">
        <v>592</v>
      </c>
      <c r="G122" s="9" t="s">
        <v>593</v>
      </c>
      <c r="H122" s="9" t="s">
        <v>549</v>
      </c>
      <c r="I122" s="10" t="s">
        <v>572</v>
      </c>
      <c r="J122" s="10" t="s">
        <v>573</v>
      </c>
      <c r="K122" s="10" t="s">
        <v>574</v>
      </c>
      <c r="L122" t="s">
        <v>212</v>
      </c>
      <c r="M122" s="9">
        <v>6779.22</v>
      </c>
      <c r="N122" s="7">
        <v>6500</v>
      </c>
      <c r="P122">
        <v>0</v>
      </c>
      <c r="Q122">
        <v>0</v>
      </c>
      <c r="R122" s="9"/>
      <c r="U122" s="8" t="s">
        <v>220</v>
      </c>
      <c r="V122" s="9">
        <v>6779.22</v>
      </c>
      <c r="W122" s="9">
        <v>6500</v>
      </c>
      <c r="X122" s="9" t="s">
        <v>219</v>
      </c>
      <c r="Z122" s="13">
        <v>0</v>
      </c>
      <c r="AA122" s="13">
        <v>0</v>
      </c>
      <c r="AD122" s="9">
        <v>0</v>
      </c>
      <c r="AE122" s="9">
        <v>0</v>
      </c>
      <c r="AH122" s="9">
        <v>0</v>
      </c>
      <c r="AI122" s="9">
        <v>0</v>
      </c>
      <c r="AL122" s="9">
        <v>0</v>
      </c>
      <c r="AM122" s="9">
        <v>0</v>
      </c>
      <c r="AP122" s="9">
        <v>0</v>
      </c>
      <c r="AQ122" s="9">
        <v>0</v>
      </c>
      <c r="AT122" s="9">
        <v>0</v>
      </c>
      <c r="AU122" s="9">
        <v>0</v>
      </c>
      <c r="AX122" s="9">
        <v>0</v>
      </c>
      <c r="AY122" s="9">
        <v>0</v>
      </c>
      <c r="BB122" s="9">
        <v>0</v>
      </c>
      <c r="BC122" s="9">
        <v>0</v>
      </c>
      <c r="BE122" s="9">
        <v>0</v>
      </c>
      <c r="BF122" s="9">
        <v>0</v>
      </c>
      <c r="BH122" s="9">
        <v>0</v>
      </c>
      <c r="BI122" s="9">
        <v>0</v>
      </c>
      <c r="BK122" s="9">
        <v>0</v>
      </c>
      <c r="BM122" s="9">
        <v>0</v>
      </c>
      <c r="BN122" s="9">
        <v>0</v>
      </c>
      <c r="BP122" s="9">
        <v>0</v>
      </c>
      <c r="BQ122" s="9">
        <v>0</v>
      </c>
      <c r="BS122" s="9">
        <v>0</v>
      </c>
      <c r="BT122" s="9">
        <v>0</v>
      </c>
      <c r="BV122" s="9">
        <v>0</v>
      </c>
      <c r="BW122" s="9">
        <v>0</v>
      </c>
      <c r="BY122" s="9">
        <v>0</v>
      </c>
      <c r="BZ122" s="9">
        <v>0</v>
      </c>
      <c r="CB122" s="9">
        <v>0</v>
      </c>
      <c r="CC122" s="9">
        <v>0</v>
      </c>
      <c r="CF122" s="9">
        <v>0</v>
      </c>
      <c r="CG122" s="9">
        <v>0</v>
      </c>
      <c r="CK122" s="9" t="s">
        <v>246</v>
      </c>
      <c r="CL122" s="9" t="s">
        <v>222</v>
      </c>
      <c r="CM122" s="3">
        <v>43189</v>
      </c>
      <c r="CN122" s="3">
        <v>43192</v>
      </c>
      <c r="CO122" s="16" t="s">
        <v>822</v>
      </c>
    </row>
    <row r="123" spans="1:93" x14ac:dyDescent="0.25">
      <c r="A123" s="4">
        <v>2018</v>
      </c>
      <c r="B123" s="3">
        <v>43101</v>
      </c>
      <c r="C123" s="3">
        <v>43190</v>
      </c>
      <c r="D123" s="4" t="s">
        <v>208</v>
      </c>
      <c r="F123" s="9" t="s">
        <v>592</v>
      </c>
      <c r="G123" s="9" t="s">
        <v>593</v>
      </c>
      <c r="H123" s="9" t="s">
        <v>549</v>
      </c>
      <c r="I123" s="10" t="s">
        <v>575</v>
      </c>
      <c r="J123" s="10" t="s">
        <v>500</v>
      </c>
      <c r="K123" s="10" t="s">
        <v>576</v>
      </c>
      <c r="L123" t="s">
        <v>212</v>
      </c>
      <c r="M123" s="9">
        <v>6779.22</v>
      </c>
      <c r="N123" s="7">
        <v>6500</v>
      </c>
      <c r="P123">
        <v>0</v>
      </c>
      <c r="Q123">
        <v>0</v>
      </c>
      <c r="R123" s="9"/>
      <c r="U123" s="8" t="s">
        <v>220</v>
      </c>
      <c r="V123" s="9">
        <v>6779.22</v>
      </c>
      <c r="W123" s="9">
        <v>6500</v>
      </c>
      <c r="X123" s="9" t="s">
        <v>219</v>
      </c>
      <c r="Z123" s="13">
        <v>0</v>
      </c>
      <c r="AA123" s="13">
        <v>0</v>
      </c>
      <c r="AD123" s="9">
        <v>0</v>
      </c>
      <c r="AE123" s="9">
        <v>0</v>
      </c>
      <c r="AH123" s="9">
        <v>0</v>
      </c>
      <c r="AI123" s="9">
        <v>0</v>
      </c>
      <c r="AL123" s="9">
        <v>0</v>
      </c>
      <c r="AM123" s="9">
        <v>0</v>
      </c>
      <c r="AP123" s="9">
        <v>0</v>
      </c>
      <c r="AQ123" s="9">
        <v>0</v>
      </c>
      <c r="AT123" s="9">
        <v>0</v>
      </c>
      <c r="AU123" s="9">
        <v>0</v>
      </c>
      <c r="AX123" s="9">
        <v>0</v>
      </c>
      <c r="AY123" s="9">
        <v>0</v>
      </c>
      <c r="BB123" s="9">
        <v>0</v>
      </c>
      <c r="BC123" s="9">
        <v>0</v>
      </c>
      <c r="BE123" s="9">
        <v>0</v>
      </c>
      <c r="BF123" s="9">
        <v>0</v>
      </c>
      <c r="BH123" s="9">
        <v>0</v>
      </c>
      <c r="BI123" s="9">
        <v>0</v>
      </c>
      <c r="BK123" s="9">
        <v>0</v>
      </c>
      <c r="BM123" s="9">
        <v>0</v>
      </c>
      <c r="BN123" s="9">
        <v>0</v>
      </c>
      <c r="BP123" s="9">
        <v>0</v>
      </c>
      <c r="BQ123" s="9">
        <v>0</v>
      </c>
      <c r="BS123" s="9">
        <v>0</v>
      </c>
      <c r="BT123" s="9">
        <v>0</v>
      </c>
      <c r="BV123" s="9">
        <v>0</v>
      </c>
      <c r="BW123" s="9">
        <v>0</v>
      </c>
      <c r="BY123" s="9">
        <v>0</v>
      </c>
      <c r="BZ123" s="9">
        <v>0</v>
      </c>
      <c r="CB123" s="9">
        <v>0</v>
      </c>
      <c r="CC123" s="9">
        <v>0</v>
      </c>
      <c r="CF123" s="9">
        <v>0</v>
      </c>
      <c r="CG123" s="9">
        <v>0</v>
      </c>
      <c r="CK123" s="9" t="s">
        <v>246</v>
      </c>
      <c r="CL123" s="9" t="s">
        <v>222</v>
      </c>
      <c r="CM123" s="3">
        <v>43189</v>
      </c>
      <c r="CN123" s="3">
        <v>43192</v>
      </c>
      <c r="CO123" s="16" t="s">
        <v>822</v>
      </c>
    </row>
    <row r="124" spans="1:93" x14ac:dyDescent="0.25">
      <c r="A124" s="4">
        <v>2018</v>
      </c>
      <c r="B124" s="3">
        <v>43101</v>
      </c>
      <c r="C124" s="3">
        <v>43190</v>
      </c>
      <c r="D124" s="4" t="s">
        <v>208</v>
      </c>
      <c r="F124" s="9" t="s">
        <v>592</v>
      </c>
      <c r="G124" s="9" t="s">
        <v>593</v>
      </c>
      <c r="H124" s="9" t="s">
        <v>549</v>
      </c>
      <c r="I124" s="10" t="s">
        <v>543</v>
      </c>
      <c r="J124" s="10" t="s">
        <v>338</v>
      </c>
      <c r="K124" s="10" t="s">
        <v>577</v>
      </c>
      <c r="L124" t="s">
        <v>212</v>
      </c>
      <c r="M124" s="9">
        <v>6779.22</v>
      </c>
      <c r="N124" s="7">
        <v>6500</v>
      </c>
      <c r="P124">
        <v>0</v>
      </c>
      <c r="Q124">
        <v>0</v>
      </c>
      <c r="R124" s="9"/>
      <c r="U124" s="8" t="s">
        <v>220</v>
      </c>
      <c r="V124" s="9">
        <v>6779.22</v>
      </c>
      <c r="W124" s="9">
        <v>6500</v>
      </c>
      <c r="X124" s="9" t="s">
        <v>219</v>
      </c>
      <c r="Z124" s="13">
        <v>0</v>
      </c>
      <c r="AA124" s="13">
        <v>0</v>
      </c>
      <c r="AD124" s="9">
        <v>0</v>
      </c>
      <c r="AE124" s="9">
        <v>0</v>
      </c>
      <c r="AH124" s="9">
        <v>0</v>
      </c>
      <c r="AI124" s="9">
        <v>0</v>
      </c>
      <c r="AL124" s="9">
        <v>0</v>
      </c>
      <c r="AM124" s="9">
        <v>0</v>
      </c>
      <c r="AP124" s="9">
        <v>0</v>
      </c>
      <c r="AQ124" s="9">
        <v>0</v>
      </c>
      <c r="AT124" s="9">
        <v>0</v>
      </c>
      <c r="AU124" s="9">
        <v>0</v>
      </c>
      <c r="AX124" s="9">
        <v>0</v>
      </c>
      <c r="AY124" s="9">
        <v>0</v>
      </c>
      <c r="BB124" s="9">
        <v>0</v>
      </c>
      <c r="BC124" s="9">
        <v>0</v>
      </c>
      <c r="BE124" s="9">
        <v>0</v>
      </c>
      <c r="BF124" s="9">
        <v>0</v>
      </c>
      <c r="BH124" s="9">
        <v>0</v>
      </c>
      <c r="BI124" s="9">
        <v>0</v>
      </c>
      <c r="BK124" s="9">
        <v>0</v>
      </c>
      <c r="BM124" s="9">
        <v>0</v>
      </c>
      <c r="BN124" s="9">
        <v>0</v>
      </c>
      <c r="BP124" s="9">
        <v>0</v>
      </c>
      <c r="BQ124" s="9">
        <v>0</v>
      </c>
      <c r="BS124" s="9">
        <v>0</v>
      </c>
      <c r="BT124" s="9">
        <v>0</v>
      </c>
      <c r="BV124" s="9">
        <v>0</v>
      </c>
      <c r="BW124" s="9">
        <v>0</v>
      </c>
      <c r="BY124" s="9">
        <v>0</v>
      </c>
      <c r="BZ124" s="9">
        <v>0</v>
      </c>
      <c r="CB124" s="9">
        <v>0</v>
      </c>
      <c r="CC124" s="9">
        <v>0</v>
      </c>
      <c r="CF124" s="9">
        <v>0</v>
      </c>
      <c r="CG124" s="9">
        <v>0</v>
      </c>
      <c r="CK124" s="9" t="s">
        <v>246</v>
      </c>
      <c r="CL124" s="9" t="s">
        <v>222</v>
      </c>
      <c r="CM124" s="3">
        <v>43189</v>
      </c>
      <c r="CN124" s="3">
        <v>43192</v>
      </c>
      <c r="CO124" s="16" t="s">
        <v>822</v>
      </c>
    </row>
    <row r="125" spans="1:93" x14ac:dyDescent="0.25">
      <c r="A125" s="4">
        <v>2018</v>
      </c>
      <c r="B125" s="3">
        <v>43101</v>
      </c>
      <c r="C125" s="3">
        <v>43190</v>
      </c>
      <c r="D125" s="4" t="s">
        <v>208</v>
      </c>
      <c r="F125" s="9" t="s">
        <v>592</v>
      </c>
      <c r="G125" s="9" t="s">
        <v>593</v>
      </c>
      <c r="H125" s="9" t="s">
        <v>549</v>
      </c>
      <c r="I125" s="10" t="s">
        <v>578</v>
      </c>
      <c r="J125" s="10" t="s">
        <v>251</v>
      </c>
      <c r="K125" s="10" t="s">
        <v>579</v>
      </c>
      <c r="L125" t="s">
        <v>212</v>
      </c>
      <c r="M125" s="9">
        <v>3846.7600000000007</v>
      </c>
      <c r="N125" s="7">
        <v>4000</v>
      </c>
      <c r="P125">
        <v>0</v>
      </c>
      <c r="Q125">
        <v>0</v>
      </c>
      <c r="R125" s="9"/>
      <c r="U125" s="8" t="s">
        <v>220</v>
      </c>
      <c r="V125" s="9">
        <v>3846.7600000000007</v>
      </c>
      <c r="W125" s="9">
        <v>4000</v>
      </c>
      <c r="X125" s="9" t="s">
        <v>219</v>
      </c>
      <c r="Z125" s="13">
        <v>0</v>
      </c>
      <c r="AA125" s="13">
        <v>0</v>
      </c>
      <c r="AD125" s="9">
        <v>0</v>
      </c>
      <c r="AE125" s="9">
        <v>0</v>
      </c>
      <c r="AH125" s="9">
        <v>0</v>
      </c>
      <c r="AI125" s="9">
        <v>0</v>
      </c>
      <c r="AL125" s="9">
        <v>0</v>
      </c>
      <c r="AM125" s="9">
        <v>0</v>
      </c>
      <c r="AP125" s="9">
        <v>0</v>
      </c>
      <c r="AQ125" s="9">
        <v>0</v>
      </c>
      <c r="AT125" s="9">
        <v>0</v>
      </c>
      <c r="AU125" s="9">
        <v>0</v>
      </c>
      <c r="AX125" s="9">
        <v>0</v>
      </c>
      <c r="AY125" s="9">
        <v>0</v>
      </c>
      <c r="BB125" s="9">
        <v>0</v>
      </c>
      <c r="BC125" s="9">
        <v>0</v>
      </c>
      <c r="BE125" s="9">
        <v>0</v>
      </c>
      <c r="BF125" s="9">
        <v>0</v>
      </c>
      <c r="BH125" s="9">
        <v>0</v>
      </c>
      <c r="BI125" s="9">
        <v>0</v>
      </c>
      <c r="BK125" s="9">
        <v>0</v>
      </c>
      <c r="BM125" s="9">
        <v>0</v>
      </c>
      <c r="BN125" s="9">
        <v>0</v>
      </c>
      <c r="BP125" s="9">
        <v>0</v>
      </c>
      <c r="BQ125" s="9">
        <v>0</v>
      </c>
      <c r="BS125" s="9">
        <v>0</v>
      </c>
      <c r="BT125" s="9">
        <v>0</v>
      </c>
      <c r="BV125" s="9">
        <v>0</v>
      </c>
      <c r="BW125" s="9">
        <v>0</v>
      </c>
      <c r="BY125" s="9">
        <v>0</v>
      </c>
      <c r="BZ125" s="9">
        <v>0</v>
      </c>
      <c r="CB125" s="9">
        <v>0</v>
      </c>
      <c r="CC125" s="9">
        <v>0</v>
      </c>
      <c r="CF125" s="9">
        <v>0</v>
      </c>
      <c r="CG125" s="9">
        <v>0</v>
      </c>
      <c r="CK125" s="9" t="s">
        <v>246</v>
      </c>
      <c r="CL125" s="9" t="s">
        <v>222</v>
      </c>
      <c r="CM125" s="3">
        <v>43189</v>
      </c>
      <c r="CN125" s="3">
        <v>43192</v>
      </c>
      <c r="CO125" s="16" t="s">
        <v>822</v>
      </c>
    </row>
    <row r="126" spans="1:93" x14ac:dyDescent="0.25">
      <c r="A126" s="4">
        <v>2018</v>
      </c>
      <c r="B126" s="3">
        <v>43101</v>
      </c>
      <c r="C126" s="3">
        <v>43190</v>
      </c>
      <c r="D126" s="4" t="s">
        <v>208</v>
      </c>
      <c r="F126" s="9" t="s">
        <v>592</v>
      </c>
      <c r="G126" s="9" t="s">
        <v>593</v>
      </c>
      <c r="H126" s="9" t="s">
        <v>549</v>
      </c>
      <c r="I126" s="10" t="s">
        <v>543</v>
      </c>
      <c r="J126" s="10" t="s">
        <v>580</v>
      </c>
      <c r="K126" s="10" t="s">
        <v>581</v>
      </c>
      <c r="L126" t="s">
        <v>212</v>
      </c>
      <c r="M126" s="9">
        <v>2271.9599999999996</v>
      </c>
      <c r="N126" s="7">
        <v>2550</v>
      </c>
      <c r="P126">
        <v>0</v>
      </c>
      <c r="Q126">
        <v>0</v>
      </c>
      <c r="R126" s="9"/>
      <c r="U126" s="8" t="s">
        <v>220</v>
      </c>
      <c r="V126" s="9">
        <v>2271.9599999999996</v>
      </c>
      <c r="W126" s="9">
        <v>2550</v>
      </c>
      <c r="X126" s="9" t="s">
        <v>219</v>
      </c>
      <c r="Z126" s="13">
        <v>0</v>
      </c>
      <c r="AA126" s="13">
        <v>0</v>
      </c>
      <c r="AD126" s="9">
        <v>0</v>
      </c>
      <c r="AE126" s="9">
        <v>0</v>
      </c>
      <c r="AH126" s="9">
        <v>0</v>
      </c>
      <c r="AI126" s="9">
        <v>0</v>
      </c>
      <c r="AL126" s="9">
        <v>0</v>
      </c>
      <c r="AM126" s="9">
        <v>0</v>
      </c>
      <c r="AP126" s="9">
        <v>0</v>
      </c>
      <c r="AQ126" s="9">
        <v>0</v>
      </c>
      <c r="AT126" s="9">
        <v>0</v>
      </c>
      <c r="AU126" s="9">
        <v>0</v>
      </c>
      <c r="AX126" s="9">
        <v>0</v>
      </c>
      <c r="AY126" s="9">
        <v>0</v>
      </c>
      <c r="BB126" s="9">
        <v>0</v>
      </c>
      <c r="BC126" s="9">
        <v>0</v>
      </c>
      <c r="BE126" s="9">
        <v>0</v>
      </c>
      <c r="BF126" s="9">
        <v>0</v>
      </c>
      <c r="BH126" s="9">
        <v>0</v>
      </c>
      <c r="BI126" s="9">
        <v>0</v>
      </c>
      <c r="BK126" s="9">
        <v>0</v>
      </c>
      <c r="BM126" s="9">
        <v>0</v>
      </c>
      <c r="BN126" s="9">
        <v>0</v>
      </c>
      <c r="BP126" s="9">
        <v>0</v>
      </c>
      <c r="BQ126" s="9">
        <v>0</v>
      </c>
      <c r="BS126" s="9">
        <v>0</v>
      </c>
      <c r="BT126" s="9">
        <v>0</v>
      </c>
      <c r="BV126" s="9">
        <v>0</v>
      </c>
      <c r="BW126" s="9">
        <v>0</v>
      </c>
      <c r="BY126" s="9">
        <v>0</v>
      </c>
      <c r="BZ126" s="9">
        <v>0</v>
      </c>
      <c r="CB126" s="9">
        <v>0</v>
      </c>
      <c r="CC126" s="9">
        <v>0</v>
      </c>
      <c r="CF126" s="9">
        <v>0</v>
      </c>
      <c r="CG126" s="9">
        <v>0</v>
      </c>
      <c r="CK126" s="9" t="s">
        <v>246</v>
      </c>
      <c r="CL126" s="9" t="s">
        <v>222</v>
      </c>
      <c r="CM126" s="3">
        <v>43189</v>
      </c>
      <c r="CN126" s="3">
        <v>43192</v>
      </c>
      <c r="CO126" s="16" t="s">
        <v>822</v>
      </c>
    </row>
    <row r="127" spans="1:93" x14ac:dyDescent="0.25">
      <c r="A127" s="4">
        <v>2018</v>
      </c>
      <c r="B127" s="3">
        <v>43101</v>
      </c>
      <c r="C127" s="3">
        <v>43190</v>
      </c>
      <c r="D127" s="4" t="s">
        <v>208</v>
      </c>
      <c r="F127" s="9" t="s">
        <v>592</v>
      </c>
      <c r="G127" s="9" t="s">
        <v>593</v>
      </c>
      <c r="H127" s="9" t="s">
        <v>549</v>
      </c>
      <c r="I127" s="10" t="s">
        <v>582</v>
      </c>
      <c r="J127" s="10" t="s">
        <v>388</v>
      </c>
      <c r="K127" s="10" t="s">
        <v>583</v>
      </c>
      <c r="L127" t="s">
        <v>212</v>
      </c>
      <c r="M127" s="9">
        <v>3846.7600000000007</v>
      </c>
      <c r="N127">
        <v>4000</v>
      </c>
      <c r="P127">
        <v>0</v>
      </c>
      <c r="Q127">
        <v>0</v>
      </c>
      <c r="R127" s="9"/>
      <c r="U127" s="8" t="s">
        <v>220</v>
      </c>
      <c r="V127" s="9">
        <v>3846.7600000000007</v>
      </c>
      <c r="W127" s="9">
        <v>4000</v>
      </c>
      <c r="X127" s="9" t="s">
        <v>219</v>
      </c>
      <c r="Z127" s="13">
        <v>0</v>
      </c>
      <c r="AA127" s="13">
        <v>0</v>
      </c>
      <c r="AD127" s="9">
        <v>0</v>
      </c>
      <c r="AE127" s="9">
        <v>0</v>
      </c>
      <c r="AH127" s="9">
        <v>0</v>
      </c>
      <c r="AI127" s="9">
        <v>0</v>
      </c>
      <c r="AL127" s="9">
        <v>0</v>
      </c>
      <c r="AM127" s="9">
        <v>0</v>
      </c>
      <c r="AP127" s="9">
        <v>0</v>
      </c>
      <c r="AQ127" s="9">
        <v>0</v>
      </c>
      <c r="AT127" s="9">
        <v>0</v>
      </c>
      <c r="AU127" s="9">
        <v>0</v>
      </c>
      <c r="AX127" s="9">
        <v>0</v>
      </c>
      <c r="AY127" s="9">
        <v>0</v>
      </c>
      <c r="BB127" s="9">
        <v>0</v>
      </c>
      <c r="BC127" s="9">
        <v>0</v>
      </c>
      <c r="BE127" s="9">
        <v>0</v>
      </c>
      <c r="BF127" s="9">
        <v>0</v>
      </c>
      <c r="BH127" s="9">
        <v>0</v>
      </c>
      <c r="BI127" s="9">
        <v>0</v>
      </c>
      <c r="BK127" s="9">
        <v>0</v>
      </c>
      <c r="BM127" s="9">
        <v>0</v>
      </c>
      <c r="BN127" s="9">
        <v>0</v>
      </c>
      <c r="BP127" s="9">
        <v>0</v>
      </c>
      <c r="BQ127" s="9">
        <v>0</v>
      </c>
      <c r="BS127" s="9">
        <v>0</v>
      </c>
      <c r="BT127" s="9">
        <v>0</v>
      </c>
      <c r="BV127" s="9">
        <v>0</v>
      </c>
      <c r="BW127" s="9">
        <v>0</v>
      </c>
      <c r="BY127" s="9">
        <v>0</v>
      </c>
      <c r="BZ127" s="9">
        <v>0</v>
      </c>
      <c r="CB127" s="9">
        <v>0</v>
      </c>
      <c r="CC127" s="9">
        <v>0</v>
      </c>
      <c r="CF127" s="9">
        <v>0</v>
      </c>
      <c r="CG127" s="9">
        <v>0</v>
      </c>
      <c r="CK127" s="9" t="s">
        <v>246</v>
      </c>
      <c r="CL127" s="9" t="s">
        <v>222</v>
      </c>
      <c r="CM127" s="3">
        <v>43189</v>
      </c>
      <c r="CN127" s="3">
        <v>43192</v>
      </c>
      <c r="CO127" s="16" t="s">
        <v>822</v>
      </c>
    </row>
    <row r="128" spans="1:93" x14ac:dyDescent="0.25">
      <c r="A128" s="4">
        <v>2018</v>
      </c>
      <c r="B128" s="3">
        <v>43101</v>
      </c>
      <c r="C128" s="3">
        <v>43190</v>
      </c>
      <c r="D128" s="4" t="s">
        <v>208</v>
      </c>
      <c r="F128" s="9" t="s">
        <v>592</v>
      </c>
      <c r="G128" s="9" t="s">
        <v>593</v>
      </c>
      <c r="H128" s="9" t="s">
        <v>549</v>
      </c>
      <c r="I128" s="10" t="s">
        <v>584</v>
      </c>
      <c r="J128" s="10" t="s">
        <v>585</v>
      </c>
      <c r="K128" s="10"/>
      <c r="L128" t="s">
        <v>211</v>
      </c>
      <c r="M128" s="9">
        <v>6779.22</v>
      </c>
      <c r="N128">
        <v>6500</v>
      </c>
      <c r="P128">
        <v>0</v>
      </c>
      <c r="Q128">
        <v>0</v>
      </c>
      <c r="R128" s="9"/>
      <c r="U128" s="8" t="s">
        <v>220</v>
      </c>
      <c r="V128" s="9">
        <v>6779.22</v>
      </c>
      <c r="W128" s="9">
        <v>6500</v>
      </c>
      <c r="X128" s="9" t="s">
        <v>219</v>
      </c>
      <c r="Z128" s="13">
        <v>0</v>
      </c>
      <c r="AA128" s="13">
        <v>0</v>
      </c>
      <c r="AD128" s="9">
        <v>0</v>
      </c>
      <c r="AE128" s="9">
        <v>0</v>
      </c>
      <c r="AH128" s="9">
        <v>0</v>
      </c>
      <c r="AI128" s="9">
        <v>0</v>
      </c>
      <c r="AL128" s="9">
        <v>0</v>
      </c>
      <c r="AM128" s="9">
        <v>0</v>
      </c>
      <c r="AP128" s="9">
        <v>0</v>
      </c>
      <c r="AQ128" s="9">
        <v>0</v>
      </c>
      <c r="AT128" s="9">
        <v>0</v>
      </c>
      <c r="AU128" s="9">
        <v>0</v>
      </c>
      <c r="AX128" s="9">
        <v>0</v>
      </c>
      <c r="AY128" s="9">
        <v>0</v>
      </c>
      <c r="BB128" s="9">
        <v>0</v>
      </c>
      <c r="BC128" s="9">
        <v>0</v>
      </c>
      <c r="BE128" s="9">
        <v>0</v>
      </c>
      <c r="BF128" s="9">
        <v>0</v>
      </c>
      <c r="BH128" s="9">
        <v>0</v>
      </c>
      <c r="BI128" s="9">
        <v>0</v>
      </c>
      <c r="BK128" s="9">
        <v>0</v>
      </c>
      <c r="BM128" s="9">
        <v>0</v>
      </c>
      <c r="BN128" s="9">
        <v>0</v>
      </c>
      <c r="BP128" s="9">
        <v>0</v>
      </c>
      <c r="BQ128" s="9">
        <v>0</v>
      </c>
      <c r="BS128" s="9">
        <v>0</v>
      </c>
      <c r="BT128" s="9">
        <v>0</v>
      </c>
      <c r="BV128" s="9">
        <v>0</v>
      </c>
      <c r="BW128" s="9">
        <v>0</v>
      </c>
      <c r="BY128" s="9">
        <v>0</v>
      </c>
      <c r="BZ128" s="9">
        <v>0</v>
      </c>
      <c r="CB128" s="9">
        <v>0</v>
      </c>
      <c r="CC128" s="9">
        <v>0</v>
      </c>
      <c r="CF128" s="9">
        <v>0</v>
      </c>
      <c r="CG128" s="9">
        <v>0</v>
      </c>
      <c r="CK128" s="9" t="s">
        <v>246</v>
      </c>
      <c r="CL128" s="9" t="s">
        <v>222</v>
      </c>
      <c r="CM128" s="3">
        <v>43189</v>
      </c>
      <c r="CN128" s="3">
        <v>43192</v>
      </c>
      <c r="CO128" s="16" t="s">
        <v>822</v>
      </c>
    </row>
    <row r="129" spans="1:93" x14ac:dyDescent="0.25">
      <c r="A129" s="4">
        <v>2018</v>
      </c>
      <c r="B129" s="3">
        <v>43101</v>
      </c>
      <c r="C129" s="3">
        <v>43190</v>
      </c>
      <c r="D129" s="4" t="s">
        <v>208</v>
      </c>
      <c r="F129" s="9" t="s">
        <v>594</v>
      </c>
      <c r="G129" s="9" t="s">
        <v>595</v>
      </c>
      <c r="H129" s="9" t="s">
        <v>549</v>
      </c>
      <c r="I129" s="10" t="s">
        <v>556</v>
      </c>
      <c r="J129" s="10" t="s">
        <v>218</v>
      </c>
      <c r="K129" s="10" t="s">
        <v>576</v>
      </c>
      <c r="L129" t="s">
        <v>212</v>
      </c>
      <c r="M129" s="9">
        <v>6779.22</v>
      </c>
      <c r="N129" s="7">
        <v>6500</v>
      </c>
      <c r="P129">
        <v>0</v>
      </c>
      <c r="Q129">
        <v>0</v>
      </c>
      <c r="R129" s="9"/>
      <c r="U129" s="8" t="s">
        <v>220</v>
      </c>
      <c r="V129" s="9">
        <v>6779.22</v>
      </c>
      <c r="W129" s="9">
        <v>6500</v>
      </c>
      <c r="X129" s="9" t="s">
        <v>219</v>
      </c>
      <c r="Z129" s="13">
        <v>0</v>
      </c>
      <c r="AA129" s="13">
        <v>0</v>
      </c>
      <c r="AD129" s="9">
        <v>0</v>
      </c>
      <c r="AE129" s="9">
        <v>0</v>
      </c>
      <c r="AH129" s="9">
        <v>0</v>
      </c>
      <c r="AI129" s="9">
        <v>0</v>
      </c>
      <c r="AL129" s="9">
        <v>0</v>
      </c>
      <c r="AM129" s="9">
        <v>0</v>
      </c>
      <c r="AP129" s="9">
        <v>0</v>
      </c>
      <c r="AQ129" s="9">
        <v>0</v>
      </c>
      <c r="AT129" s="9">
        <v>0</v>
      </c>
      <c r="AU129" s="9">
        <v>0</v>
      </c>
      <c r="AX129" s="9">
        <v>0</v>
      </c>
      <c r="AY129" s="9">
        <v>0</v>
      </c>
      <c r="BB129" s="9">
        <v>0</v>
      </c>
      <c r="BC129" s="9">
        <v>0</v>
      </c>
      <c r="BE129" s="9">
        <v>0</v>
      </c>
      <c r="BF129" s="9">
        <v>0</v>
      </c>
      <c r="BH129" s="9">
        <v>0</v>
      </c>
      <c r="BI129" s="9">
        <v>0</v>
      </c>
      <c r="BK129" s="9">
        <v>0</v>
      </c>
      <c r="BM129" s="9">
        <v>0</v>
      </c>
      <c r="BN129" s="9">
        <v>0</v>
      </c>
      <c r="BP129" s="9">
        <v>0</v>
      </c>
      <c r="BQ129" s="9">
        <v>0</v>
      </c>
      <c r="BS129" s="9">
        <v>0</v>
      </c>
      <c r="BT129" s="9">
        <v>0</v>
      </c>
      <c r="BV129" s="9">
        <v>0</v>
      </c>
      <c r="BW129" s="9">
        <v>0</v>
      </c>
      <c r="BY129" s="9">
        <v>0</v>
      </c>
      <c r="BZ129" s="9">
        <v>0</v>
      </c>
      <c r="CB129" s="9">
        <v>0</v>
      </c>
      <c r="CC129" s="9">
        <v>0</v>
      </c>
      <c r="CF129" s="9">
        <v>0</v>
      </c>
      <c r="CG129" s="9">
        <v>0</v>
      </c>
      <c r="CK129" s="9" t="s">
        <v>246</v>
      </c>
      <c r="CL129" s="9" t="s">
        <v>222</v>
      </c>
      <c r="CM129" s="3">
        <v>43189</v>
      </c>
      <c r="CN129" s="3">
        <v>43192</v>
      </c>
      <c r="CO129" s="16" t="s">
        <v>822</v>
      </c>
    </row>
    <row r="130" spans="1:93" x14ac:dyDescent="0.25">
      <c r="A130" s="4">
        <v>2018</v>
      </c>
      <c r="B130" s="3">
        <v>43101</v>
      </c>
      <c r="C130" s="3">
        <v>43190</v>
      </c>
      <c r="D130" s="4" t="s">
        <v>208</v>
      </c>
      <c r="F130" s="9" t="s">
        <v>594</v>
      </c>
      <c r="G130" s="9" t="s">
        <v>595</v>
      </c>
      <c r="H130" s="9" t="s">
        <v>549</v>
      </c>
      <c r="I130" s="10" t="s">
        <v>596</v>
      </c>
      <c r="J130" s="10" t="s">
        <v>242</v>
      </c>
      <c r="K130" s="10" t="s">
        <v>256</v>
      </c>
      <c r="L130" t="s">
        <v>212</v>
      </c>
      <c r="M130" s="9">
        <v>6779.22</v>
      </c>
      <c r="N130">
        <v>6500</v>
      </c>
      <c r="P130">
        <v>0</v>
      </c>
      <c r="Q130">
        <v>0</v>
      </c>
      <c r="R130" s="9"/>
      <c r="U130" s="8" t="s">
        <v>220</v>
      </c>
      <c r="V130" s="9">
        <v>6779.22</v>
      </c>
      <c r="W130" s="9">
        <v>6500</v>
      </c>
      <c r="X130" s="9" t="s">
        <v>219</v>
      </c>
      <c r="Z130" s="13">
        <v>0</v>
      </c>
      <c r="AA130" s="13">
        <v>0</v>
      </c>
      <c r="AD130" s="9">
        <v>0</v>
      </c>
      <c r="AE130" s="9">
        <v>0</v>
      </c>
      <c r="AH130" s="9">
        <v>0</v>
      </c>
      <c r="AI130" s="9">
        <v>0</v>
      </c>
      <c r="AL130" s="9">
        <v>0</v>
      </c>
      <c r="AM130" s="9">
        <v>0</v>
      </c>
      <c r="AP130" s="9">
        <v>0</v>
      </c>
      <c r="AQ130" s="9">
        <v>0</v>
      </c>
      <c r="AT130" s="9">
        <v>0</v>
      </c>
      <c r="AU130" s="9">
        <v>0</v>
      </c>
      <c r="AX130" s="9">
        <v>0</v>
      </c>
      <c r="AY130" s="9">
        <v>0</v>
      </c>
      <c r="BB130" s="9">
        <v>0</v>
      </c>
      <c r="BC130" s="9">
        <v>0</v>
      </c>
      <c r="BE130" s="9">
        <v>0</v>
      </c>
      <c r="BF130" s="9">
        <v>0</v>
      </c>
      <c r="BH130" s="9">
        <v>0</v>
      </c>
      <c r="BI130" s="9">
        <v>0</v>
      </c>
      <c r="BK130" s="9">
        <v>0</v>
      </c>
      <c r="BM130" s="9">
        <v>0</v>
      </c>
      <c r="BN130" s="9">
        <v>0</v>
      </c>
      <c r="BP130" s="9">
        <v>0</v>
      </c>
      <c r="BQ130" s="9">
        <v>0</v>
      </c>
      <c r="BS130" s="9">
        <v>0</v>
      </c>
      <c r="BT130" s="9">
        <v>0</v>
      </c>
      <c r="BV130" s="9">
        <v>0</v>
      </c>
      <c r="BW130" s="9">
        <v>0</v>
      </c>
      <c r="BY130" s="9">
        <v>0</v>
      </c>
      <c r="BZ130" s="9">
        <v>0</v>
      </c>
      <c r="CB130" s="9">
        <v>0</v>
      </c>
      <c r="CC130" s="9">
        <v>0</v>
      </c>
      <c r="CF130" s="9">
        <v>0</v>
      </c>
      <c r="CG130" s="9">
        <v>0</v>
      </c>
      <c r="CK130" s="9" t="s">
        <v>246</v>
      </c>
      <c r="CL130" s="9" t="s">
        <v>222</v>
      </c>
      <c r="CM130" s="3">
        <v>43189</v>
      </c>
      <c r="CN130" s="3">
        <v>43192</v>
      </c>
      <c r="CO130" s="16" t="s">
        <v>822</v>
      </c>
    </row>
    <row r="131" spans="1:93" x14ac:dyDescent="0.25">
      <c r="A131" s="4">
        <v>2018</v>
      </c>
      <c r="B131" s="3">
        <v>43101</v>
      </c>
      <c r="C131" s="3">
        <v>43190</v>
      </c>
      <c r="D131" s="4" t="s">
        <v>208</v>
      </c>
      <c r="F131" s="9" t="s">
        <v>594</v>
      </c>
      <c r="G131" s="9" t="s">
        <v>595</v>
      </c>
      <c r="H131" s="9" t="s">
        <v>549</v>
      </c>
      <c r="I131" s="10" t="s">
        <v>597</v>
      </c>
      <c r="J131" s="10" t="s">
        <v>373</v>
      </c>
      <c r="K131" s="10" t="s">
        <v>495</v>
      </c>
      <c r="L131" t="s">
        <v>211</v>
      </c>
      <c r="M131" s="9">
        <v>6779.22</v>
      </c>
      <c r="N131">
        <v>6500</v>
      </c>
      <c r="P131">
        <v>0</v>
      </c>
      <c r="Q131">
        <v>0</v>
      </c>
      <c r="R131" s="9"/>
      <c r="U131" s="8" t="s">
        <v>220</v>
      </c>
      <c r="V131" s="9">
        <v>6779.22</v>
      </c>
      <c r="W131" s="9">
        <v>6500</v>
      </c>
      <c r="X131" s="9" t="s">
        <v>219</v>
      </c>
      <c r="Z131" s="13">
        <v>0</v>
      </c>
      <c r="AA131" s="13">
        <v>0</v>
      </c>
      <c r="AD131" s="9">
        <v>0</v>
      </c>
      <c r="AE131" s="9">
        <v>0</v>
      </c>
      <c r="AH131" s="9">
        <v>0</v>
      </c>
      <c r="AI131" s="9">
        <v>0</v>
      </c>
      <c r="AL131" s="9">
        <v>0</v>
      </c>
      <c r="AM131" s="9">
        <v>0</v>
      </c>
      <c r="AP131" s="9">
        <v>0</v>
      </c>
      <c r="AQ131" s="9">
        <v>0</v>
      </c>
      <c r="AT131" s="9">
        <v>0</v>
      </c>
      <c r="AU131" s="9">
        <v>0</v>
      </c>
      <c r="AX131" s="9">
        <v>0</v>
      </c>
      <c r="AY131" s="9">
        <v>0</v>
      </c>
      <c r="BB131" s="9">
        <v>0</v>
      </c>
      <c r="BC131" s="9">
        <v>0</v>
      </c>
      <c r="BE131" s="9">
        <v>0</v>
      </c>
      <c r="BF131" s="9">
        <v>0</v>
      </c>
      <c r="BH131" s="9">
        <v>0</v>
      </c>
      <c r="BI131" s="9">
        <v>0</v>
      </c>
      <c r="BK131" s="9">
        <v>0</v>
      </c>
      <c r="BM131" s="9">
        <v>0</v>
      </c>
      <c r="BN131" s="9">
        <v>0</v>
      </c>
      <c r="BP131" s="9">
        <v>0</v>
      </c>
      <c r="BQ131" s="9">
        <v>0</v>
      </c>
      <c r="BS131" s="9">
        <v>0</v>
      </c>
      <c r="BT131" s="9">
        <v>0</v>
      </c>
      <c r="BV131" s="9">
        <v>0</v>
      </c>
      <c r="BW131" s="9">
        <v>0</v>
      </c>
      <c r="BY131" s="9">
        <v>0</v>
      </c>
      <c r="BZ131" s="9">
        <v>0</v>
      </c>
      <c r="CB131" s="9">
        <v>0</v>
      </c>
      <c r="CC131" s="9">
        <v>0</v>
      </c>
      <c r="CF131" s="9">
        <v>0</v>
      </c>
      <c r="CG131" s="9">
        <v>0</v>
      </c>
      <c r="CK131" s="9" t="s">
        <v>246</v>
      </c>
      <c r="CL131" s="9" t="s">
        <v>222</v>
      </c>
      <c r="CM131" s="3">
        <v>43189</v>
      </c>
      <c r="CN131" s="3">
        <v>43192</v>
      </c>
      <c r="CO131" s="16" t="s">
        <v>822</v>
      </c>
    </row>
    <row r="132" spans="1:93" x14ac:dyDescent="0.25">
      <c r="A132" s="4">
        <v>2018</v>
      </c>
      <c r="B132" s="3">
        <v>43101</v>
      </c>
      <c r="C132" s="3">
        <v>43190</v>
      </c>
      <c r="D132" s="4" t="s">
        <v>208</v>
      </c>
      <c r="F132" s="9" t="s">
        <v>594</v>
      </c>
      <c r="G132" s="9" t="s">
        <v>595</v>
      </c>
      <c r="H132" s="9" t="s">
        <v>549</v>
      </c>
      <c r="I132" s="10" t="s">
        <v>598</v>
      </c>
      <c r="J132" s="10" t="s">
        <v>599</v>
      </c>
      <c r="K132" s="10" t="s">
        <v>600</v>
      </c>
      <c r="L132" t="s">
        <v>212</v>
      </c>
      <c r="M132" s="9">
        <v>6779.22</v>
      </c>
      <c r="N132" s="7">
        <v>6500</v>
      </c>
      <c r="P132">
        <v>0</v>
      </c>
      <c r="Q132">
        <v>0</v>
      </c>
      <c r="R132" s="9"/>
      <c r="U132" s="8" t="s">
        <v>220</v>
      </c>
      <c r="V132" s="9">
        <v>6779.22</v>
      </c>
      <c r="W132" s="9">
        <v>6500</v>
      </c>
      <c r="X132" s="9" t="s">
        <v>219</v>
      </c>
      <c r="Z132" s="13">
        <v>0</v>
      </c>
      <c r="AA132" s="13">
        <v>0</v>
      </c>
      <c r="AD132" s="9">
        <v>0</v>
      </c>
      <c r="AE132" s="9">
        <v>0</v>
      </c>
      <c r="AH132" s="9">
        <v>0</v>
      </c>
      <c r="AI132" s="9">
        <v>0</v>
      </c>
      <c r="AL132" s="9">
        <v>0</v>
      </c>
      <c r="AM132" s="9">
        <v>0</v>
      </c>
      <c r="AP132" s="9">
        <v>0</v>
      </c>
      <c r="AQ132" s="9">
        <v>0</v>
      </c>
      <c r="AT132" s="9">
        <v>0</v>
      </c>
      <c r="AU132" s="9">
        <v>0</v>
      </c>
      <c r="AX132" s="9">
        <v>0</v>
      </c>
      <c r="AY132" s="9">
        <v>0</v>
      </c>
      <c r="BB132" s="9">
        <v>0</v>
      </c>
      <c r="BC132" s="9">
        <v>0</v>
      </c>
      <c r="BE132" s="9">
        <v>0</v>
      </c>
      <c r="BF132" s="9">
        <v>0</v>
      </c>
      <c r="BH132" s="9">
        <v>0</v>
      </c>
      <c r="BI132" s="9">
        <v>0</v>
      </c>
      <c r="BK132" s="9">
        <v>0</v>
      </c>
      <c r="BM132" s="9">
        <v>0</v>
      </c>
      <c r="BN132" s="9">
        <v>0</v>
      </c>
      <c r="BP132" s="9">
        <v>0</v>
      </c>
      <c r="BQ132" s="9">
        <v>0</v>
      </c>
      <c r="BS132" s="9">
        <v>0</v>
      </c>
      <c r="BT132" s="9">
        <v>0</v>
      </c>
      <c r="BV132" s="9">
        <v>0</v>
      </c>
      <c r="BW132" s="9">
        <v>0</v>
      </c>
      <c r="BY132" s="9">
        <v>0</v>
      </c>
      <c r="BZ132" s="9">
        <v>0</v>
      </c>
      <c r="CB132" s="9">
        <v>0</v>
      </c>
      <c r="CC132" s="9">
        <v>0</v>
      </c>
      <c r="CF132" s="9">
        <v>0</v>
      </c>
      <c r="CG132" s="9">
        <v>0</v>
      </c>
      <c r="CK132" s="9" t="s">
        <v>246</v>
      </c>
      <c r="CL132" s="9" t="s">
        <v>222</v>
      </c>
      <c r="CM132" s="3">
        <v>43189</v>
      </c>
      <c r="CN132" s="3">
        <v>43192</v>
      </c>
      <c r="CO132" s="16" t="s">
        <v>822</v>
      </c>
    </row>
    <row r="133" spans="1:93" x14ac:dyDescent="0.25">
      <c r="A133" s="4">
        <v>2018</v>
      </c>
      <c r="B133" s="3">
        <v>43101</v>
      </c>
      <c r="C133" s="3">
        <v>43190</v>
      </c>
      <c r="D133" s="4" t="s">
        <v>208</v>
      </c>
      <c r="F133" s="9" t="s">
        <v>594</v>
      </c>
      <c r="G133" s="9" t="s">
        <v>595</v>
      </c>
      <c r="H133" s="9" t="s">
        <v>549</v>
      </c>
      <c r="I133" s="10" t="s">
        <v>601</v>
      </c>
      <c r="J133" s="10" t="s">
        <v>602</v>
      </c>
      <c r="K133" s="10" t="s">
        <v>374</v>
      </c>
      <c r="L133" t="s">
        <v>212</v>
      </c>
      <c r="M133" s="9">
        <v>6779.22</v>
      </c>
      <c r="N133" s="7">
        <v>6500</v>
      </c>
      <c r="P133">
        <v>0</v>
      </c>
      <c r="Q133">
        <v>0</v>
      </c>
      <c r="R133" s="9"/>
      <c r="U133" s="8" t="s">
        <v>220</v>
      </c>
      <c r="V133" s="9">
        <v>6779.22</v>
      </c>
      <c r="W133" s="9">
        <v>6500</v>
      </c>
      <c r="X133" s="9" t="s">
        <v>219</v>
      </c>
      <c r="Z133" s="13">
        <v>0</v>
      </c>
      <c r="AA133" s="13">
        <v>0</v>
      </c>
      <c r="AD133" s="9">
        <v>0</v>
      </c>
      <c r="AE133" s="9">
        <v>0</v>
      </c>
      <c r="AH133" s="9">
        <v>0</v>
      </c>
      <c r="AI133" s="9">
        <v>0</v>
      </c>
      <c r="AL133" s="9">
        <v>0</v>
      </c>
      <c r="AM133" s="9">
        <v>0</v>
      </c>
      <c r="AP133" s="9">
        <v>0</v>
      </c>
      <c r="AQ133" s="9">
        <v>0</v>
      </c>
      <c r="AT133" s="9">
        <v>0</v>
      </c>
      <c r="AU133" s="9">
        <v>0</v>
      </c>
      <c r="AX133" s="9">
        <v>0</v>
      </c>
      <c r="AY133" s="9">
        <v>0</v>
      </c>
      <c r="BB133" s="9">
        <v>0</v>
      </c>
      <c r="BC133" s="9">
        <v>0</v>
      </c>
      <c r="BE133" s="9">
        <v>0</v>
      </c>
      <c r="BF133" s="9">
        <v>0</v>
      </c>
      <c r="BH133" s="9">
        <v>0</v>
      </c>
      <c r="BI133" s="9">
        <v>0</v>
      </c>
      <c r="BK133" s="9">
        <v>0</v>
      </c>
      <c r="BM133" s="9">
        <v>0</v>
      </c>
      <c r="BN133" s="9">
        <v>0</v>
      </c>
      <c r="BP133" s="9">
        <v>0</v>
      </c>
      <c r="BQ133" s="9">
        <v>0</v>
      </c>
      <c r="BS133" s="9">
        <v>0</v>
      </c>
      <c r="BT133" s="9">
        <v>0</v>
      </c>
      <c r="BV133" s="9">
        <v>0</v>
      </c>
      <c r="BW133" s="9">
        <v>0</v>
      </c>
      <c r="BY133" s="9">
        <v>0</v>
      </c>
      <c r="BZ133" s="9">
        <v>0</v>
      </c>
      <c r="CB133" s="9">
        <v>0</v>
      </c>
      <c r="CC133" s="9">
        <v>0</v>
      </c>
      <c r="CF133" s="9">
        <v>0</v>
      </c>
      <c r="CG133" s="9">
        <v>0</v>
      </c>
      <c r="CK133" s="9" t="s">
        <v>246</v>
      </c>
      <c r="CL133" s="9" t="s">
        <v>222</v>
      </c>
      <c r="CM133" s="3">
        <v>43189</v>
      </c>
      <c r="CN133" s="3">
        <v>43192</v>
      </c>
      <c r="CO133" s="16" t="s">
        <v>822</v>
      </c>
    </row>
    <row r="134" spans="1:93" x14ac:dyDescent="0.25">
      <c r="A134" s="4">
        <v>2018</v>
      </c>
      <c r="B134" s="3">
        <v>43101</v>
      </c>
      <c r="C134" s="3">
        <v>43190</v>
      </c>
      <c r="D134" s="4" t="s">
        <v>208</v>
      </c>
      <c r="F134" s="9" t="s">
        <v>594</v>
      </c>
      <c r="G134" s="9" t="s">
        <v>595</v>
      </c>
      <c r="H134" s="9" t="s">
        <v>549</v>
      </c>
      <c r="I134" s="10" t="s">
        <v>603</v>
      </c>
      <c r="J134" s="10" t="s">
        <v>348</v>
      </c>
      <c r="K134" s="10" t="s">
        <v>604</v>
      </c>
      <c r="L134" t="s">
        <v>212</v>
      </c>
      <c r="M134" s="9">
        <v>6779.22</v>
      </c>
      <c r="N134" s="7">
        <v>6500</v>
      </c>
      <c r="P134">
        <v>0</v>
      </c>
      <c r="Q134">
        <v>0</v>
      </c>
      <c r="R134" s="9"/>
      <c r="U134" s="8" t="s">
        <v>220</v>
      </c>
      <c r="V134" s="9">
        <v>6779.22</v>
      </c>
      <c r="W134" s="9">
        <v>6500</v>
      </c>
      <c r="X134" s="9" t="s">
        <v>219</v>
      </c>
      <c r="Z134" s="13">
        <v>0</v>
      </c>
      <c r="AA134" s="13">
        <v>0</v>
      </c>
      <c r="AD134" s="9">
        <v>0</v>
      </c>
      <c r="AE134" s="9">
        <v>0</v>
      </c>
      <c r="AH134" s="9">
        <v>0</v>
      </c>
      <c r="AI134" s="9">
        <v>0</v>
      </c>
      <c r="AL134" s="9">
        <v>0</v>
      </c>
      <c r="AM134" s="9">
        <v>0</v>
      </c>
      <c r="AP134" s="9">
        <v>0</v>
      </c>
      <c r="AQ134" s="9">
        <v>0</v>
      </c>
      <c r="AT134" s="9">
        <v>0</v>
      </c>
      <c r="AU134" s="9">
        <v>0</v>
      </c>
      <c r="AX134" s="9">
        <v>0</v>
      </c>
      <c r="AY134" s="9">
        <v>0</v>
      </c>
      <c r="BB134" s="9">
        <v>0</v>
      </c>
      <c r="BC134" s="9">
        <v>0</v>
      </c>
      <c r="BE134" s="9">
        <v>0</v>
      </c>
      <c r="BF134" s="9">
        <v>0</v>
      </c>
      <c r="BH134" s="9">
        <v>0</v>
      </c>
      <c r="BI134" s="9">
        <v>0</v>
      </c>
      <c r="BK134" s="9">
        <v>0</v>
      </c>
      <c r="BM134" s="9">
        <v>0</v>
      </c>
      <c r="BN134" s="9">
        <v>0</v>
      </c>
      <c r="BP134" s="9">
        <v>0</v>
      </c>
      <c r="BQ134" s="9">
        <v>0</v>
      </c>
      <c r="BS134" s="9">
        <v>0</v>
      </c>
      <c r="BT134" s="9">
        <v>0</v>
      </c>
      <c r="BV134" s="9">
        <v>0</v>
      </c>
      <c r="BW134" s="9">
        <v>0</v>
      </c>
      <c r="BY134" s="9">
        <v>0</v>
      </c>
      <c r="BZ134" s="9">
        <v>0</v>
      </c>
      <c r="CB134" s="9">
        <v>0</v>
      </c>
      <c r="CC134" s="9">
        <v>0</v>
      </c>
      <c r="CF134" s="9">
        <v>0</v>
      </c>
      <c r="CG134" s="9">
        <v>0</v>
      </c>
      <c r="CK134" s="9" t="s">
        <v>246</v>
      </c>
      <c r="CL134" s="9" t="s">
        <v>222</v>
      </c>
      <c r="CM134" s="3">
        <v>43189</v>
      </c>
      <c r="CN134" s="3">
        <v>43192</v>
      </c>
      <c r="CO134" s="16" t="s">
        <v>822</v>
      </c>
    </row>
    <row r="135" spans="1:93" x14ac:dyDescent="0.25">
      <c r="A135" s="4">
        <v>2018</v>
      </c>
      <c r="B135" s="3">
        <v>43101</v>
      </c>
      <c r="C135" s="3">
        <v>43190</v>
      </c>
      <c r="D135" s="4" t="s">
        <v>208</v>
      </c>
      <c r="F135" s="9" t="s">
        <v>594</v>
      </c>
      <c r="G135" s="9" t="s">
        <v>595</v>
      </c>
      <c r="H135" s="9" t="s">
        <v>549</v>
      </c>
      <c r="I135" s="10" t="s">
        <v>605</v>
      </c>
      <c r="J135" s="10" t="s">
        <v>551</v>
      </c>
      <c r="K135" s="10" t="s">
        <v>413</v>
      </c>
      <c r="L135" t="s">
        <v>212</v>
      </c>
      <c r="M135" s="9">
        <v>4535.84</v>
      </c>
      <c r="N135" s="7">
        <v>4600</v>
      </c>
      <c r="P135">
        <v>0</v>
      </c>
      <c r="Q135">
        <v>0</v>
      </c>
      <c r="R135" s="9"/>
      <c r="U135" s="8" t="s">
        <v>220</v>
      </c>
      <c r="V135" s="9">
        <v>4535.84</v>
      </c>
      <c r="W135" s="9">
        <v>4600</v>
      </c>
      <c r="X135" s="9" t="s">
        <v>219</v>
      </c>
      <c r="Z135" s="13">
        <v>0</v>
      </c>
      <c r="AA135" s="13">
        <v>0</v>
      </c>
      <c r="AD135" s="9">
        <v>0</v>
      </c>
      <c r="AE135" s="9">
        <v>0</v>
      </c>
      <c r="AH135" s="9">
        <v>0</v>
      </c>
      <c r="AI135" s="9">
        <v>0</v>
      </c>
      <c r="AL135" s="9">
        <v>0</v>
      </c>
      <c r="AM135" s="9">
        <v>0</v>
      </c>
      <c r="AP135" s="9">
        <v>0</v>
      </c>
      <c r="AQ135" s="9">
        <v>0</v>
      </c>
      <c r="AT135" s="9">
        <v>0</v>
      </c>
      <c r="AU135" s="9">
        <v>0</v>
      </c>
      <c r="AX135" s="9">
        <v>0</v>
      </c>
      <c r="AY135" s="9">
        <v>0</v>
      </c>
      <c r="BB135" s="9">
        <v>0</v>
      </c>
      <c r="BC135" s="9">
        <v>0</v>
      </c>
      <c r="BE135" s="9">
        <v>0</v>
      </c>
      <c r="BF135" s="9">
        <v>0</v>
      </c>
      <c r="BH135" s="9">
        <v>0</v>
      </c>
      <c r="BI135" s="9">
        <v>0</v>
      </c>
      <c r="BK135" s="9">
        <v>0</v>
      </c>
      <c r="BM135" s="9">
        <v>0</v>
      </c>
      <c r="BN135" s="9">
        <v>0</v>
      </c>
      <c r="BP135" s="9">
        <v>0</v>
      </c>
      <c r="BQ135" s="9">
        <v>0</v>
      </c>
      <c r="BS135" s="9">
        <v>0</v>
      </c>
      <c r="BT135" s="9">
        <v>0</v>
      </c>
      <c r="BV135" s="9">
        <v>0</v>
      </c>
      <c r="BW135" s="9">
        <v>0</v>
      </c>
      <c r="BY135" s="9">
        <v>0</v>
      </c>
      <c r="BZ135" s="9">
        <v>0</v>
      </c>
      <c r="CB135" s="9">
        <v>0</v>
      </c>
      <c r="CC135" s="9">
        <v>0</v>
      </c>
      <c r="CF135" s="9">
        <v>0</v>
      </c>
      <c r="CG135" s="9">
        <v>0</v>
      </c>
      <c r="CK135" s="9" t="s">
        <v>246</v>
      </c>
      <c r="CL135" s="9" t="s">
        <v>222</v>
      </c>
      <c r="CM135" s="3">
        <v>43189</v>
      </c>
      <c r="CN135" s="3">
        <v>43192</v>
      </c>
      <c r="CO135" s="16" t="s">
        <v>822</v>
      </c>
    </row>
    <row r="136" spans="1:93" x14ac:dyDescent="0.25">
      <c r="A136" s="4">
        <v>2018</v>
      </c>
      <c r="B136" s="3">
        <v>43101</v>
      </c>
      <c r="C136" s="3">
        <v>43190</v>
      </c>
      <c r="D136" s="4" t="s">
        <v>208</v>
      </c>
      <c r="F136" s="9" t="s">
        <v>594</v>
      </c>
      <c r="G136" s="9" t="s">
        <v>595</v>
      </c>
      <c r="H136" s="9" t="s">
        <v>549</v>
      </c>
      <c r="I136" s="10" t="s">
        <v>606</v>
      </c>
      <c r="J136" s="10" t="s">
        <v>234</v>
      </c>
      <c r="K136" s="10" t="s">
        <v>607</v>
      </c>
      <c r="L136" t="s">
        <v>212</v>
      </c>
      <c r="M136" s="9">
        <v>3137.36</v>
      </c>
      <c r="N136">
        <v>3360</v>
      </c>
      <c r="P136">
        <v>0</v>
      </c>
      <c r="Q136">
        <v>0</v>
      </c>
      <c r="R136" s="9"/>
      <c r="U136" s="8" t="s">
        <v>220</v>
      </c>
      <c r="V136" s="9">
        <v>3137.36</v>
      </c>
      <c r="W136" s="9">
        <v>3360</v>
      </c>
      <c r="X136" s="9" t="s">
        <v>219</v>
      </c>
      <c r="Z136" s="13">
        <v>0</v>
      </c>
      <c r="AA136" s="13">
        <v>0</v>
      </c>
      <c r="AD136" s="9">
        <v>0</v>
      </c>
      <c r="AE136" s="9">
        <v>0</v>
      </c>
      <c r="AH136" s="9">
        <v>0</v>
      </c>
      <c r="AI136" s="9">
        <v>0</v>
      </c>
      <c r="AL136" s="9">
        <v>0</v>
      </c>
      <c r="AM136" s="9">
        <v>0</v>
      </c>
      <c r="AP136" s="9">
        <v>0</v>
      </c>
      <c r="AQ136" s="9">
        <v>0</v>
      </c>
      <c r="AT136" s="9">
        <v>0</v>
      </c>
      <c r="AU136" s="9">
        <v>0</v>
      </c>
      <c r="AX136" s="9">
        <v>0</v>
      </c>
      <c r="AY136" s="9">
        <v>0</v>
      </c>
      <c r="BB136" s="9">
        <v>0</v>
      </c>
      <c r="BC136" s="9">
        <v>0</v>
      </c>
      <c r="BE136" s="9">
        <v>0</v>
      </c>
      <c r="BF136" s="9">
        <v>0</v>
      </c>
      <c r="BH136" s="9">
        <v>0</v>
      </c>
      <c r="BI136" s="9">
        <v>0</v>
      </c>
      <c r="BK136" s="9">
        <v>0</v>
      </c>
      <c r="BM136" s="9">
        <v>0</v>
      </c>
      <c r="BN136" s="9">
        <v>0</v>
      </c>
      <c r="BP136" s="9">
        <v>0</v>
      </c>
      <c r="BQ136" s="9">
        <v>0</v>
      </c>
      <c r="BS136" s="9">
        <v>0</v>
      </c>
      <c r="BT136" s="9">
        <v>0</v>
      </c>
      <c r="BV136" s="9">
        <v>0</v>
      </c>
      <c r="BW136" s="9">
        <v>0</v>
      </c>
      <c r="BY136" s="9">
        <v>0</v>
      </c>
      <c r="BZ136" s="9">
        <v>0</v>
      </c>
      <c r="CB136" s="9">
        <v>0</v>
      </c>
      <c r="CC136" s="9">
        <v>0</v>
      </c>
      <c r="CF136" s="9">
        <v>0</v>
      </c>
      <c r="CG136" s="9">
        <v>0</v>
      </c>
      <c r="CK136" s="9" t="s">
        <v>246</v>
      </c>
      <c r="CL136" s="9" t="s">
        <v>222</v>
      </c>
      <c r="CM136" s="3">
        <v>43189</v>
      </c>
      <c r="CN136" s="3">
        <v>43192</v>
      </c>
      <c r="CO136" s="16" t="s">
        <v>822</v>
      </c>
    </row>
    <row r="137" spans="1:93" x14ac:dyDescent="0.25">
      <c r="A137" s="4">
        <v>2018</v>
      </c>
      <c r="B137" s="3">
        <v>43101</v>
      </c>
      <c r="C137" s="3">
        <v>43190</v>
      </c>
      <c r="D137" s="4" t="s">
        <v>208</v>
      </c>
      <c r="F137" s="9" t="s">
        <v>608</v>
      </c>
      <c r="G137" s="9" t="s">
        <v>511</v>
      </c>
      <c r="H137" s="9" t="s">
        <v>817</v>
      </c>
      <c r="I137" s="10" t="s">
        <v>611</v>
      </c>
      <c r="J137" s="10" t="s">
        <v>612</v>
      </c>
      <c r="K137" s="10" t="s">
        <v>613</v>
      </c>
      <c r="L137" t="s">
        <v>212</v>
      </c>
      <c r="M137" s="9">
        <v>13867.78</v>
      </c>
      <c r="N137">
        <v>12000</v>
      </c>
      <c r="P137">
        <v>0</v>
      </c>
      <c r="Q137">
        <v>0</v>
      </c>
      <c r="R137" s="9"/>
      <c r="U137" s="8" t="s">
        <v>220</v>
      </c>
      <c r="V137" s="9">
        <v>13867.78</v>
      </c>
      <c r="W137" s="9">
        <v>12000</v>
      </c>
      <c r="X137" s="9" t="s">
        <v>219</v>
      </c>
      <c r="Z137" s="13">
        <v>0</v>
      </c>
      <c r="AA137" s="13">
        <v>0</v>
      </c>
      <c r="AD137" s="9">
        <v>0</v>
      </c>
      <c r="AE137" s="9">
        <v>0</v>
      </c>
      <c r="AH137" s="9">
        <v>0</v>
      </c>
      <c r="AI137" s="9">
        <v>0</v>
      </c>
      <c r="AL137" s="9">
        <v>0</v>
      </c>
      <c r="AM137" s="9">
        <v>0</v>
      </c>
      <c r="AP137" s="9">
        <v>0</v>
      </c>
      <c r="AQ137" s="9">
        <v>0</v>
      </c>
      <c r="AT137" s="9">
        <v>0</v>
      </c>
      <c r="AU137" s="9">
        <v>0</v>
      </c>
      <c r="AX137" s="9">
        <v>0</v>
      </c>
      <c r="AY137" s="9">
        <v>0</v>
      </c>
      <c r="BB137" s="9">
        <v>0</v>
      </c>
      <c r="BC137" s="9">
        <v>0</v>
      </c>
      <c r="BE137" s="9">
        <v>0</v>
      </c>
      <c r="BF137" s="9">
        <v>0</v>
      </c>
      <c r="BH137" s="9">
        <v>0</v>
      </c>
      <c r="BI137" s="9">
        <v>0</v>
      </c>
      <c r="BK137" s="9">
        <v>0</v>
      </c>
      <c r="BM137" s="9">
        <v>0</v>
      </c>
      <c r="BN137" s="9">
        <v>0</v>
      </c>
      <c r="BP137" s="9">
        <v>0</v>
      </c>
      <c r="BQ137" s="9">
        <v>0</v>
      </c>
      <c r="BS137" s="9">
        <v>0</v>
      </c>
      <c r="BT137" s="9">
        <v>0</v>
      </c>
      <c r="BV137" s="9">
        <v>0</v>
      </c>
      <c r="BW137" s="9">
        <v>0</v>
      </c>
      <c r="BY137" s="9">
        <v>0</v>
      </c>
      <c r="BZ137" s="9">
        <v>0</v>
      </c>
      <c r="CB137" s="9">
        <v>0</v>
      </c>
      <c r="CC137" s="9">
        <v>0</v>
      </c>
      <c r="CF137" s="9">
        <v>0</v>
      </c>
      <c r="CG137" s="9">
        <v>0</v>
      </c>
      <c r="CK137" s="9" t="s">
        <v>246</v>
      </c>
      <c r="CL137" s="9" t="s">
        <v>222</v>
      </c>
      <c r="CM137" s="3">
        <v>43189</v>
      </c>
      <c r="CN137" s="3">
        <v>43192</v>
      </c>
      <c r="CO137" s="16" t="s">
        <v>822</v>
      </c>
    </row>
    <row r="138" spans="1:93" x14ac:dyDescent="0.25">
      <c r="A138" s="4">
        <v>2018</v>
      </c>
      <c r="B138" s="3">
        <v>43101</v>
      </c>
      <c r="C138" s="3">
        <v>43190</v>
      </c>
      <c r="D138" s="4" t="s">
        <v>208</v>
      </c>
      <c r="F138" s="9" t="s">
        <v>609</v>
      </c>
      <c r="G138" s="9" t="s">
        <v>610</v>
      </c>
      <c r="H138" s="9" t="s">
        <v>817</v>
      </c>
      <c r="I138" s="10" t="s">
        <v>614</v>
      </c>
      <c r="J138" s="10" t="s">
        <v>352</v>
      </c>
      <c r="K138" s="10" t="s">
        <v>381</v>
      </c>
      <c r="L138" t="s">
        <v>212</v>
      </c>
      <c r="M138" s="9">
        <v>10561.58</v>
      </c>
      <c r="N138" s="7">
        <v>9400</v>
      </c>
      <c r="P138">
        <v>0</v>
      </c>
      <c r="Q138">
        <v>0</v>
      </c>
      <c r="R138" s="9"/>
      <c r="U138" s="8" t="s">
        <v>220</v>
      </c>
      <c r="V138" s="9">
        <v>10561.58</v>
      </c>
      <c r="W138" s="9">
        <v>9400</v>
      </c>
      <c r="X138" s="9" t="s">
        <v>219</v>
      </c>
      <c r="Z138" s="13">
        <v>0</v>
      </c>
      <c r="AA138" s="13">
        <v>0</v>
      </c>
      <c r="AD138" s="9">
        <v>0</v>
      </c>
      <c r="AE138" s="9">
        <v>0</v>
      </c>
      <c r="AH138" s="9">
        <v>0</v>
      </c>
      <c r="AI138" s="9">
        <v>0</v>
      </c>
      <c r="AL138" s="9">
        <v>0</v>
      </c>
      <c r="AM138" s="9">
        <v>0</v>
      </c>
      <c r="AP138" s="9">
        <v>0</v>
      </c>
      <c r="AQ138" s="9">
        <v>0</v>
      </c>
      <c r="AT138" s="9">
        <v>0</v>
      </c>
      <c r="AU138" s="9">
        <v>0</v>
      </c>
      <c r="AX138" s="9">
        <v>0</v>
      </c>
      <c r="AY138" s="9">
        <v>0</v>
      </c>
      <c r="BB138" s="9">
        <v>0</v>
      </c>
      <c r="BC138" s="9">
        <v>0</v>
      </c>
      <c r="BE138" s="9">
        <v>0</v>
      </c>
      <c r="BF138" s="9">
        <v>0</v>
      </c>
      <c r="BH138" s="9">
        <v>0</v>
      </c>
      <c r="BI138" s="9">
        <v>0</v>
      </c>
      <c r="BK138" s="9">
        <v>0</v>
      </c>
      <c r="BM138" s="9">
        <v>0</v>
      </c>
      <c r="BN138" s="9">
        <v>0</v>
      </c>
      <c r="BP138" s="9">
        <v>0</v>
      </c>
      <c r="BQ138" s="9">
        <v>0</v>
      </c>
      <c r="BS138" s="9">
        <v>0</v>
      </c>
      <c r="BT138" s="9">
        <v>0</v>
      </c>
      <c r="BV138" s="9">
        <v>0</v>
      </c>
      <c r="BW138" s="9">
        <v>0</v>
      </c>
      <c r="BY138" s="9">
        <v>0</v>
      </c>
      <c r="BZ138" s="9">
        <v>0</v>
      </c>
      <c r="CB138" s="9">
        <v>0</v>
      </c>
      <c r="CC138" s="9">
        <v>0</v>
      </c>
      <c r="CF138" s="9">
        <v>0</v>
      </c>
      <c r="CG138" s="9">
        <v>0</v>
      </c>
      <c r="CK138" s="9" t="s">
        <v>246</v>
      </c>
      <c r="CL138" s="9" t="s">
        <v>222</v>
      </c>
      <c r="CM138" s="3">
        <v>43189</v>
      </c>
      <c r="CN138" s="3">
        <v>43192</v>
      </c>
      <c r="CO138" s="16" t="s">
        <v>822</v>
      </c>
    </row>
    <row r="139" spans="1:93" x14ac:dyDescent="0.25">
      <c r="A139" s="4">
        <v>2018</v>
      </c>
      <c r="B139" s="3">
        <v>43101</v>
      </c>
      <c r="C139" s="3">
        <v>43190</v>
      </c>
      <c r="D139" s="4" t="s">
        <v>208</v>
      </c>
      <c r="F139" s="9" t="s">
        <v>261</v>
      </c>
      <c r="G139" s="9" t="s">
        <v>261</v>
      </c>
      <c r="H139" s="9" t="s">
        <v>817</v>
      </c>
      <c r="I139" s="10" t="s">
        <v>615</v>
      </c>
      <c r="J139" s="10" t="s">
        <v>616</v>
      </c>
      <c r="K139" s="10" t="s">
        <v>617</v>
      </c>
      <c r="L139" t="s">
        <v>212</v>
      </c>
      <c r="M139" s="9">
        <v>10057.280000000001</v>
      </c>
      <c r="N139" s="7">
        <v>9000</v>
      </c>
      <c r="P139">
        <v>0</v>
      </c>
      <c r="Q139">
        <v>0</v>
      </c>
      <c r="R139" s="9"/>
      <c r="U139" s="8" t="s">
        <v>220</v>
      </c>
      <c r="V139" s="9">
        <v>10057.280000000001</v>
      </c>
      <c r="W139" s="9">
        <v>9000</v>
      </c>
      <c r="X139" s="9" t="s">
        <v>219</v>
      </c>
      <c r="Z139" s="13">
        <v>0</v>
      </c>
      <c r="AA139" s="13">
        <v>0</v>
      </c>
      <c r="AD139" s="9">
        <v>0</v>
      </c>
      <c r="AE139" s="9">
        <v>0</v>
      </c>
      <c r="AH139" s="9">
        <v>0</v>
      </c>
      <c r="AI139" s="9">
        <v>0</v>
      </c>
      <c r="AL139" s="9">
        <v>0</v>
      </c>
      <c r="AM139" s="9">
        <v>0</v>
      </c>
      <c r="AP139" s="9">
        <v>0</v>
      </c>
      <c r="AQ139" s="9">
        <v>0</v>
      </c>
      <c r="AT139" s="9">
        <v>0</v>
      </c>
      <c r="AU139" s="9">
        <v>0</v>
      </c>
      <c r="AX139" s="9">
        <v>0</v>
      </c>
      <c r="AY139" s="9">
        <v>0</v>
      </c>
      <c r="BB139" s="9">
        <v>0</v>
      </c>
      <c r="BC139" s="9">
        <v>0</v>
      </c>
      <c r="BE139" s="9">
        <v>0</v>
      </c>
      <c r="BF139" s="9">
        <v>0</v>
      </c>
      <c r="BH139" s="9">
        <v>0</v>
      </c>
      <c r="BI139" s="9">
        <v>0</v>
      </c>
      <c r="BK139" s="9">
        <v>0</v>
      </c>
      <c r="BM139" s="9">
        <v>0</v>
      </c>
      <c r="BN139" s="9">
        <v>0</v>
      </c>
      <c r="BP139" s="9">
        <v>0</v>
      </c>
      <c r="BQ139" s="9">
        <v>0</v>
      </c>
      <c r="BS139" s="9">
        <v>0</v>
      </c>
      <c r="BT139" s="9">
        <v>0</v>
      </c>
      <c r="BV139" s="9">
        <v>0</v>
      </c>
      <c r="BW139" s="9">
        <v>0</v>
      </c>
      <c r="BY139" s="9">
        <v>0</v>
      </c>
      <c r="BZ139" s="9">
        <v>0</v>
      </c>
      <c r="CB139" s="9">
        <v>0</v>
      </c>
      <c r="CC139" s="9">
        <v>0</v>
      </c>
      <c r="CF139" s="9">
        <v>0</v>
      </c>
      <c r="CG139" s="9">
        <v>0</v>
      </c>
      <c r="CK139" s="9" t="s">
        <v>246</v>
      </c>
      <c r="CL139" s="9" t="s">
        <v>222</v>
      </c>
      <c r="CM139" s="3">
        <v>43189</v>
      </c>
      <c r="CN139" s="3">
        <v>43192</v>
      </c>
      <c r="CO139" s="16" t="s">
        <v>822</v>
      </c>
    </row>
    <row r="140" spans="1:93" x14ac:dyDescent="0.25">
      <c r="A140" s="4">
        <v>2018</v>
      </c>
      <c r="B140" s="3">
        <v>43101</v>
      </c>
      <c r="C140" s="3">
        <v>43190</v>
      </c>
      <c r="D140" s="4" t="s">
        <v>208</v>
      </c>
      <c r="F140" s="9" t="s">
        <v>261</v>
      </c>
      <c r="G140" s="9" t="s">
        <v>261</v>
      </c>
      <c r="H140" s="9" t="s">
        <v>817</v>
      </c>
      <c r="I140" s="10" t="s">
        <v>618</v>
      </c>
      <c r="J140" s="10" t="s">
        <v>577</v>
      </c>
      <c r="K140" s="10" t="s">
        <v>619</v>
      </c>
      <c r="L140" t="s">
        <v>212</v>
      </c>
      <c r="M140" s="9">
        <v>6779.22</v>
      </c>
      <c r="N140">
        <v>6500</v>
      </c>
      <c r="P140">
        <v>0</v>
      </c>
      <c r="Q140">
        <v>0</v>
      </c>
      <c r="R140" s="9"/>
      <c r="U140" s="8" t="s">
        <v>220</v>
      </c>
      <c r="V140" s="9">
        <v>6779.22</v>
      </c>
      <c r="W140" s="9">
        <v>6500</v>
      </c>
      <c r="X140" s="9" t="s">
        <v>219</v>
      </c>
      <c r="Z140" s="13">
        <v>0</v>
      </c>
      <c r="AA140" s="13">
        <v>0</v>
      </c>
      <c r="AD140" s="9">
        <v>0</v>
      </c>
      <c r="AE140" s="9">
        <v>0</v>
      </c>
      <c r="AH140" s="9">
        <v>0</v>
      </c>
      <c r="AI140" s="9">
        <v>0</v>
      </c>
      <c r="AL140" s="9">
        <v>0</v>
      </c>
      <c r="AM140" s="9">
        <v>0</v>
      </c>
      <c r="AP140" s="9">
        <v>0</v>
      </c>
      <c r="AQ140" s="9">
        <v>0</v>
      </c>
      <c r="AT140" s="9">
        <v>0</v>
      </c>
      <c r="AU140" s="9">
        <v>0</v>
      </c>
      <c r="AX140" s="9">
        <v>0</v>
      </c>
      <c r="AY140" s="9">
        <v>0</v>
      </c>
      <c r="BB140" s="9">
        <v>0</v>
      </c>
      <c r="BC140" s="9">
        <v>0</v>
      </c>
      <c r="BE140" s="9">
        <v>0</v>
      </c>
      <c r="BF140" s="9">
        <v>0</v>
      </c>
      <c r="BH140" s="9">
        <v>0</v>
      </c>
      <c r="BI140" s="9">
        <v>0</v>
      </c>
      <c r="BK140" s="9">
        <v>0</v>
      </c>
      <c r="BM140" s="9">
        <v>0</v>
      </c>
      <c r="BN140" s="9">
        <v>0</v>
      </c>
      <c r="BP140" s="9">
        <v>0</v>
      </c>
      <c r="BQ140" s="9">
        <v>0</v>
      </c>
      <c r="BS140" s="9">
        <v>0</v>
      </c>
      <c r="BT140" s="9">
        <v>0</v>
      </c>
      <c r="BV140" s="9">
        <v>0</v>
      </c>
      <c r="BW140" s="9">
        <v>0</v>
      </c>
      <c r="BY140" s="9">
        <v>0</v>
      </c>
      <c r="BZ140" s="9">
        <v>0</v>
      </c>
      <c r="CB140" s="9">
        <v>0</v>
      </c>
      <c r="CC140" s="9">
        <v>0</v>
      </c>
      <c r="CF140" s="9">
        <v>0</v>
      </c>
      <c r="CG140" s="9">
        <v>0</v>
      </c>
      <c r="CK140" s="9" t="s">
        <v>246</v>
      </c>
      <c r="CL140" s="9" t="s">
        <v>222</v>
      </c>
      <c r="CM140" s="3">
        <v>43189</v>
      </c>
      <c r="CN140" s="3">
        <v>43192</v>
      </c>
      <c r="CO140" s="16" t="s">
        <v>822</v>
      </c>
    </row>
    <row r="141" spans="1:93" x14ac:dyDescent="0.25">
      <c r="A141" s="4">
        <v>2018</v>
      </c>
      <c r="B141" s="3">
        <v>43101</v>
      </c>
      <c r="C141" s="3">
        <v>43190</v>
      </c>
      <c r="D141" s="4" t="s">
        <v>208</v>
      </c>
      <c r="F141" s="9" t="s">
        <v>261</v>
      </c>
      <c r="G141" s="9" t="s">
        <v>261</v>
      </c>
      <c r="H141" s="9" t="s">
        <v>817</v>
      </c>
      <c r="I141" s="10" t="s">
        <v>620</v>
      </c>
      <c r="J141" s="10" t="s">
        <v>499</v>
      </c>
      <c r="K141" s="10" t="s">
        <v>302</v>
      </c>
      <c r="L141" t="s">
        <v>212</v>
      </c>
      <c r="M141" s="9">
        <v>6779.22</v>
      </c>
      <c r="N141" s="7">
        <v>6500</v>
      </c>
      <c r="P141">
        <v>0</v>
      </c>
      <c r="Q141">
        <v>0</v>
      </c>
      <c r="R141" s="9"/>
      <c r="U141" s="8" t="s">
        <v>220</v>
      </c>
      <c r="V141" s="9">
        <v>6779.22</v>
      </c>
      <c r="W141" s="9">
        <v>6500</v>
      </c>
      <c r="X141" s="9" t="s">
        <v>219</v>
      </c>
      <c r="Z141" s="13">
        <v>0</v>
      </c>
      <c r="AA141" s="13">
        <v>0</v>
      </c>
      <c r="AD141" s="9">
        <v>0</v>
      </c>
      <c r="AE141" s="9">
        <v>0</v>
      </c>
      <c r="AH141" s="9">
        <v>0</v>
      </c>
      <c r="AI141" s="9">
        <v>0</v>
      </c>
      <c r="AL141" s="9">
        <v>0</v>
      </c>
      <c r="AM141" s="9">
        <v>0</v>
      </c>
      <c r="AP141" s="9">
        <v>0</v>
      </c>
      <c r="AQ141" s="9">
        <v>0</v>
      </c>
      <c r="AT141" s="9">
        <v>0</v>
      </c>
      <c r="AU141" s="9">
        <v>0</v>
      </c>
      <c r="AX141" s="9">
        <v>0</v>
      </c>
      <c r="AY141" s="9">
        <v>0</v>
      </c>
      <c r="BB141" s="9">
        <v>0</v>
      </c>
      <c r="BC141" s="9">
        <v>0</v>
      </c>
      <c r="BE141" s="9">
        <v>0</v>
      </c>
      <c r="BF141" s="9">
        <v>0</v>
      </c>
      <c r="BH141" s="9">
        <v>0</v>
      </c>
      <c r="BI141" s="9">
        <v>0</v>
      </c>
      <c r="BK141" s="9">
        <v>0</v>
      </c>
      <c r="BM141" s="9">
        <v>0</v>
      </c>
      <c r="BN141" s="9">
        <v>0</v>
      </c>
      <c r="BP141" s="9">
        <v>0</v>
      </c>
      <c r="BQ141" s="9">
        <v>0</v>
      </c>
      <c r="BS141" s="9">
        <v>0</v>
      </c>
      <c r="BT141" s="9">
        <v>0</v>
      </c>
      <c r="BV141" s="9">
        <v>0</v>
      </c>
      <c r="BW141" s="9">
        <v>0</v>
      </c>
      <c r="BY141" s="9">
        <v>0</v>
      </c>
      <c r="BZ141" s="9">
        <v>0</v>
      </c>
      <c r="CB141" s="9">
        <v>0</v>
      </c>
      <c r="CC141" s="9">
        <v>0</v>
      </c>
      <c r="CF141" s="9">
        <v>0</v>
      </c>
      <c r="CG141" s="9">
        <v>0</v>
      </c>
      <c r="CK141" s="9" t="s">
        <v>246</v>
      </c>
      <c r="CL141" s="9" t="s">
        <v>222</v>
      </c>
      <c r="CM141" s="3">
        <v>43189</v>
      </c>
      <c r="CN141" s="3">
        <v>43192</v>
      </c>
      <c r="CO141" s="16" t="s">
        <v>822</v>
      </c>
    </row>
    <row r="142" spans="1:93" x14ac:dyDescent="0.25">
      <c r="A142" s="4">
        <v>2018</v>
      </c>
      <c r="B142" s="3">
        <v>43101</v>
      </c>
      <c r="C142" s="3">
        <v>43190</v>
      </c>
      <c r="D142" s="4" t="s">
        <v>208</v>
      </c>
      <c r="F142" s="9" t="s">
        <v>261</v>
      </c>
      <c r="G142" s="9" t="s">
        <v>261</v>
      </c>
      <c r="H142" s="9" t="s">
        <v>817</v>
      </c>
      <c r="I142" s="10" t="s">
        <v>621</v>
      </c>
      <c r="J142" s="10" t="s">
        <v>622</v>
      </c>
      <c r="K142" s="10" t="s">
        <v>623</v>
      </c>
      <c r="L142" t="s">
        <v>212</v>
      </c>
      <c r="M142" s="9">
        <v>6779.22</v>
      </c>
      <c r="N142" s="7">
        <v>6500</v>
      </c>
      <c r="P142">
        <v>0</v>
      </c>
      <c r="Q142">
        <v>0</v>
      </c>
      <c r="R142" s="9"/>
      <c r="U142" s="8" t="s">
        <v>220</v>
      </c>
      <c r="V142" s="9">
        <v>6779.22</v>
      </c>
      <c r="W142" s="9">
        <v>6500</v>
      </c>
      <c r="X142" s="9" t="s">
        <v>219</v>
      </c>
      <c r="Z142" s="13">
        <v>0</v>
      </c>
      <c r="AA142" s="13">
        <v>0</v>
      </c>
      <c r="AD142" s="9">
        <v>0</v>
      </c>
      <c r="AE142" s="9">
        <v>0</v>
      </c>
      <c r="AH142" s="9">
        <v>0</v>
      </c>
      <c r="AI142" s="9">
        <v>0</v>
      </c>
      <c r="AL142" s="9">
        <v>0</v>
      </c>
      <c r="AM142" s="9">
        <v>0</v>
      </c>
      <c r="AP142" s="9">
        <v>0</v>
      </c>
      <c r="AQ142" s="9">
        <v>0</v>
      </c>
      <c r="AT142" s="9">
        <v>0</v>
      </c>
      <c r="AU142" s="9">
        <v>0</v>
      </c>
      <c r="AX142" s="9">
        <v>0</v>
      </c>
      <c r="AY142" s="9">
        <v>0</v>
      </c>
      <c r="BB142" s="9">
        <v>0</v>
      </c>
      <c r="BC142" s="9">
        <v>0</v>
      </c>
      <c r="BE142" s="9">
        <v>0</v>
      </c>
      <c r="BF142" s="9">
        <v>0</v>
      </c>
      <c r="BH142" s="9">
        <v>0</v>
      </c>
      <c r="BI142" s="9">
        <v>0</v>
      </c>
      <c r="BK142" s="9">
        <v>0</v>
      </c>
      <c r="BM142" s="9">
        <v>0</v>
      </c>
      <c r="BN142" s="9">
        <v>0</v>
      </c>
      <c r="BP142" s="9">
        <v>0</v>
      </c>
      <c r="BQ142" s="9">
        <v>0</v>
      </c>
      <c r="BS142" s="9">
        <v>0</v>
      </c>
      <c r="BT142" s="9">
        <v>0</v>
      </c>
      <c r="BV142" s="9">
        <v>0</v>
      </c>
      <c r="BW142" s="9">
        <v>0</v>
      </c>
      <c r="BY142" s="9">
        <v>0</v>
      </c>
      <c r="BZ142" s="9">
        <v>0</v>
      </c>
      <c r="CB142" s="9">
        <v>0</v>
      </c>
      <c r="CC142" s="9">
        <v>0</v>
      </c>
      <c r="CF142" s="9">
        <v>0</v>
      </c>
      <c r="CG142" s="9">
        <v>0</v>
      </c>
      <c r="CK142" s="9" t="s">
        <v>246</v>
      </c>
      <c r="CL142" s="9" t="s">
        <v>222</v>
      </c>
      <c r="CM142" s="3">
        <v>43189</v>
      </c>
      <c r="CN142" s="3">
        <v>43192</v>
      </c>
      <c r="CO142" s="16" t="s">
        <v>822</v>
      </c>
    </row>
    <row r="143" spans="1:93" x14ac:dyDescent="0.25">
      <c r="A143" s="4">
        <v>2018</v>
      </c>
      <c r="B143" s="3">
        <v>43101</v>
      </c>
      <c r="C143" s="3">
        <v>43190</v>
      </c>
      <c r="D143" s="4" t="s">
        <v>208</v>
      </c>
      <c r="F143" s="9" t="s">
        <v>261</v>
      </c>
      <c r="G143" s="9" t="s">
        <v>261</v>
      </c>
      <c r="H143" s="9" t="s">
        <v>817</v>
      </c>
      <c r="I143" s="10" t="s">
        <v>327</v>
      </c>
      <c r="J143" s="10" t="s">
        <v>562</v>
      </c>
      <c r="K143" s="10" t="s">
        <v>563</v>
      </c>
      <c r="L143" t="s">
        <v>211</v>
      </c>
      <c r="M143" s="9">
        <v>6779.22</v>
      </c>
      <c r="N143" s="7">
        <v>6500</v>
      </c>
      <c r="P143">
        <v>0</v>
      </c>
      <c r="Q143">
        <v>0</v>
      </c>
      <c r="R143" s="9"/>
      <c r="U143" s="8" t="s">
        <v>220</v>
      </c>
      <c r="V143" s="9">
        <v>6779.22</v>
      </c>
      <c r="W143" s="9">
        <v>6500</v>
      </c>
      <c r="X143" s="9" t="s">
        <v>219</v>
      </c>
      <c r="Z143" s="13">
        <v>0</v>
      </c>
      <c r="AA143" s="13">
        <v>0</v>
      </c>
      <c r="AD143" s="9">
        <v>0</v>
      </c>
      <c r="AE143" s="9">
        <v>0</v>
      </c>
      <c r="AH143" s="9">
        <v>0</v>
      </c>
      <c r="AI143" s="9">
        <v>0</v>
      </c>
      <c r="AL143" s="9">
        <v>0</v>
      </c>
      <c r="AM143" s="9">
        <v>0</v>
      </c>
      <c r="AP143" s="9">
        <v>0</v>
      </c>
      <c r="AQ143" s="9">
        <v>0</v>
      </c>
      <c r="AT143" s="9">
        <v>0</v>
      </c>
      <c r="AU143" s="9">
        <v>0</v>
      </c>
      <c r="AX143" s="9">
        <v>0</v>
      </c>
      <c r="AY143" s="9">
        <v>0</v>
      </c>
      <c r="BB143" s="9">
        <v>0</v>
      </c>
      <c r="BC143" s="9">
        <v>0</v>
      </c>
      <c r="BE143" s="9">
        <v>0</v>
      </c>
      <c r="BF143" s="9">
        <v>0</v>
      </c>
      <c r="BH143" s="9">
        <v>0</v>
      </c>
      <c r="BI143" s="9">
        <v>0</v>
      </c>
      <c r="BK143" s="9">
        <v>0</v>
      </c>
      <c r="BM143" s="9">
        <v>0</v>
      </c>
      <c r="BN143" s="9">
        <v>0</v>
      </c>
      <c r="BP143" s="9">
        <v>0</v>
      </c>
      <c r="BQ143" s="9">
        <v>0</v>
      </c>
      <c r="BS143" s="9">
        <v>0</v>
      </c>
      <c r="BT143" s="9">
        <v>0</v>
      </c>
      <c r="BV143" s="9">
        <v>0</v>
      </c>
      <c r="BW143" s="9">
        <v>0</v>
      </c>
      <c r="BY143" s="9">
        <v>0</v>
      </c>
      <c r="BZ143" s="9">
        <v>0</v>
      </c>
      <c r="CB143" s="9">
        <v>0</v>
      </c>
      <c r="CC143" s="9">
        <v>0</v>
      </c>
      <c r="CF143" s="9">
        <v>0</v>
      </c>
      <c r="CG143" s="9">
        <v>0</v>
      </c>
      <c r="CK143" s="9" t="s">
        <v>246</v>
      </c>
      <c r="CL143" s="9" t="s">
        <v>222</v>
      </c>
      <c r="CM143" s="3">
        <v>43189</v>
      </c>
      <c r="CN143" s="3">
        <v>43192</v>
      </c>
      <c r="CO143" s="16" t="s">
        <v>822</v>
      </c>
    </row>
    <row r="144" spans="1:93" x14ac:dyDescent="0.25">
      <c r="A144" s="4">
        <v>2018</v>
      </c>
      <c r="B144" s="3">
        <v>43101</v>
      </c>
      <c r="C144" s="3">
        <v>43190</v>
      </c>
      <c r="D144" s="4" t="s">
        <v>208</v>
      </c>
      <c r="F144" s="9" t="s">
        <v>624</v>
      </c>
      <c r="G144" s="9" t="s">
        <v>625</v>
      </c>
      <c r="H144" s="9" t="s">
        <v>817</v>
      </c>
      <c r="I144" s="10" t="s">
        <v>626</v>
      </c>
      <c r="J144" s="10" t="s">
        <v>627</v>
      </c>
      <c r="K144" s="10" t="s">
        <v>628</v>
      </c>
      <c r="L144" t="s">
        <v>212</v>
      </c>
      <c r="M144" s="9">
        <v>18954.240000000002</v>
      </c>
      <c r="N144">
        <v>16000</v>
      </c>
      <c r="P144">
        <v>0</v>
      </c>
      <c r="Q144">
        <v>0</v>
      </c>
      <c r="R144" s="9"/>
      <c r="U144" s="8" t="s">
        <v>220</v>
      </c>
      <c r="V144" s="9">
        <v>18954.240000000002</v>
      </c>
      <c r="W144" s="9">
        <v>16000</v>
      </c>
      <c r="X144" s="9" t="s">
        <v>219</v>
      </c>
      <c r="Z144" s="13">
        <v>0</v>
      </c>
      <c r="AA144" s="13">
        <v>0</v>
      </c>
      <c r="AD144" s="9">
        <v>0</v>
      </c>
      <c r="AE144" s="9">
        <v>0</v>
      </c>
      <c r="AH144" s="9">
        <v>0</v>
      </c>
      <c r="AI144" s="9">
        <v>0</v>
      </c>
      <c r="AL144" s="9">
        <v>0</v>
      </c>
      <c r="AM144" s="9">
        <v>0</v>
      </c>
      <c r="AP144" s="9">
        <v>0</v>
      </c>
      <c r="AQ144" s="9">
        <v>0</v>
      </c>
      <c r="AT144" s="9">
        <v>0</v>
      </c>
      <c r="AU144" s="9">
        <v>0</v>
      </c>
      <c r="AX144" s="9">
        <v>0</v>
      </c>
      <c r="AY144" s="9">
        <v>0</v>
      </c>
      <c r="BB144" s="9">
        <v>0</v>
      </c>
      <c r="BC144" s="9">
        <v>0</v>
      </c>
      <c r="BE144" s="9">
        <v>0</v>
      </c>
      <c r="BF144" s="9">
        <v>0</v>
      </c>
      <c r="BH144" s="9">
        <v>0</v>
      </c>
      <c r="BI144" s="9">
        <v>0</v>
      </c>
      <c r="BK144" s="9">
        <v>0</v>
      </c>
      <c r="BM144" s="9">
        <v>0</v>
      </c>
      <c r="BN144" s="9">
        <v>0</v>
      </c>
      <c r="BP144" s="9">
        <v>0</v>
      </c>
      <c r="BQ144" s="9">
        <v>0</v>
      </c>
      <c r="BS144" s="9">
        <v>0</v>
      </c>
      <c r="BT144" s="9">
        <v>0</v>
      </c>
      <c r="BV144" s="9">
        <v>0</v>
      </c>
      <c r="BW144" s="9">
        <v>0</v>
      </c>
      <c r="BY144" s="9">
        <v>0</v>
      </c>
      <c r="BZ144" s="9">
        <v>0</v>
      </c>
      <c r="CB144" s="9">
        <v>0</v>
      </c>
      <c r="CC144" s="9">
        <v>0</v>
      </c>
      <c r="CF144" s="9">
        <v>0</v>
      </c>
      <c r="CG144" s="9">
        <v>0</v>
      </c>
      <c r="CK144" s="9" t="s">
        <v>246</v>
      </c>
      <c r="CL144" s="9" t="s">
        <v>222</v>
      </c>
      <c r="CM144" s="3">
        <v>43189</v>
      </c>
      <c r="CN144" s="3">
        <v>43192</v>
      </c>
      <c r="CO144" s="16" t="s">
        <v>822</v>
      </c>
    </row>
    <row r="145" spans="1:93" x14ac:dyDescent="0.25">
      <c r="A145" s="4">
        <v>2018</v>
      </c>
      <c r="B145" s="3">
        <v>43101</v>
      </c>
      <c r="C145" s="3">
        <v>43190</v>
      </c>
      <c r="D145" s="4" t="s">
        <v>208</v>
      </c>
      <c r="F145" s="9" t="s">
        <v>629</v>
      </c>
      <c r="G145" s="9" t="s">
        <v>629</v>
      </c>
      <c r="H145" s="9" t="s">
        <v>817</v>
      </c>
      <c r="I145" s="10" t="s">
        <v>630</v>
      </c>
      <c r="J145" s="10" t="s">
        <v>302</v>
      </c>
      <c r="K145" s="10" t="s">
        <v>481</v>
      </c>
      <c r="L145" t="s">
        <v>212</v>
      </c>
      <c r="M145" s="9">
        <v>17682.64</v>
      </c>
      <c r="N145">
        <v>15000</v>
      </c>
      <c r="P145">
        <v>0</v>
      </c>
      <c r="Q145">
        <v>0</v>
      </c>
      <c r="R145" s="9"/>
      <c r="U145" s="8" t="s">
        <v>220</v>
      </c>
      <c r="V145" s="9">
        <v>17682.64</v>
      </c>
      <c r="W145" s="9">
        <v>15000</v>
      </c>
      <c r="X145" s="9" t="s">
        <v>219</v>
      </c>
      <c r="Z145" s="13">
        <v>0</v>
      </c>
      <c r="AA145" s="13">
        <v>0</v>
      </c>
      <c r="AD145" s="9">
        <v>0</v>
      </c>
      <c r="AE145" s="9">
        <v>0</v>
      </c>
      <c r="AH145" s="9">
        <v>0</v>
      </c>
      <c r="AI145" s="9">
        <v>0</v>
      </c>
      <c r="AL145" s="9">
        <v>0</v>
      </c>
      <c r="AM145" s="9">
        <v>0</v>
      </c>
      <c r="AP145" s="9">
        <v>0</v>
      </c>
      <c r="AQ145" s="9">
        <v>0</v>
      </c>
      <c r="AT145" s="9">
        <v>0</v>
      </c>
      <c r="AU145" s="9">
        <v>0</v>
      </c>
      <c r="AX145" s="9">
        <v>0</v>
      </c>
      <c r="AY145" s="9">
        <v>0</v>
      </c>
      <c r="BB145" s="9">
        <v>0</v>
      </c>
      <c r="BC145" s="9">
        <v>0</v>
      </c>
      <c r="BE145" s="9">
        <v>0</v>
      </c>
      <c r="BF145" s="9">
        <v>0</v>
      </c>
      <c r="BH145" s="9">
        <v>0</v>
      </c>
      <c r="BI145" s="9">
        <v>0</v>
      </c>
      <c r="BK145" s="9">
        <v>0</v>
      </c>
      <c r="BM145" s="9">
        <v>0</v>
      </c>
      <c r="BN145" s="9">
        <v>0</v>
      </c>
      <c r="BP145" s="9">
        <v>0</v>
      </c>
      <c r="BQ145" s="9">
        <v>0</v>
      </c>
      <c r="BS145" s="9">
        <v>0</v>
      </c>
      <c r="BT145" s="9">
        <v>0</v>
      </c>
      <c r="BV145" s="9">
        <v>0</v>
      </c>
      <c r="BW145" s="9">
        <v>0</v>
      </c>
      <c r="BY145" s="9">
        <v>0</v>
      </c>
      <c r="BZ145" s="9">
        <v>0</v>
      </c>
      <c r="CB145" s="9">
        <v>0</v>
      </c>
      <c r="CC145" s="9">
        <v>0</v>
      </c>
      <c r="CF145" s="9">
        <v>0</v>
      </c>
      <c r="CG145" s="9">
        <v>0</v>
      </c>
      <c r="CK145" s="9" t="s">
        <v>246</v>
      </c>
      <c r="CL145" s="9" t="s">
        <v>222</v>
      </c>
      <c r="CM145" s="3">
        <v>43189</v>
      </c>
      <c r="CN145" s="3">
        <v>43192</v>
      </c>
      <c r="CO145" s="16" t="s">
        <v>822</v>
      </c>
    </row>
    <row r="146" spans="1:93" x14ac:dyDescent="0.25">
      <c r="A146" s="4">
        <v>2018</v>
      </c>
      <c r="B146" s="3">
        <v>43101</v>
      </c>
      <c r="C146" s="3">
        <v>43190</v>
      </c>
      <c r="D146" s="4" t="s">
        <v>208</v>
      </c>
      <c r="F146" s="9" t="s">
        <v>631</v>
      </c>
      <c r="G146" s="9" t="s">
        <v>261</v>
      </c>
      <c r="H146" s="9" t="s">
        <v>817</v>
      </c>
      <c r="I146" s="10" t="s">
        <v>632</v>
      </c>
      <c r="J146" s="10" t="s">
        <v>268</v>
      </c>
      <c r="K146" s="10" t="s">
        <v>633</v>
      </c>
      <c r="L146" t="s">
        <v>211</v>
      </c>
      <c r="M146" s="9">
        <v>7640.68</v>
      </c>
      <c r="N146" s="7">
        <v>7000</v>
      </c>
      <c r="P146">
        <v>0</v>
      </c>
      <c r="Q146">
        <v>0</v>
      </c>
      <c r="R146" s="9"/>
      <c r="U146" s="8" t="s">
        <v>220</v>
      </c>
      <c r="V146" s="9">
        <v>7640.68</v>
      </c>
      <c r="W146" s="9">
        <v>7000</v>
      </c>
      <c r="X146" s="9" t="s">
        <v>219</v>
      </c>
      <c r="Z146" s="13">
        <v>0</v>
      </c>
      <c r="AA146" s="13">
        <v>0</v>
      </c>
      <c r="AD146" s="9">
        <v>0</v>
      </c>
      <c r="AE146" s="9">
        <v>0</v>
      </c>
      <c r="AH146" s="9">
        <v>0</v>
      </c>
      <c r="AI146" s="9">
        <v>0</v>
      </c>
      <c r="AL146" s="9">
        <v>0</v>
      </c>
      <c r="AM146" s="9">
        <v>0</v>
      </c>
      <c r="AP146" s="9">
        <v>0</v>
      </c>
      <c r="AQ146" s="9">
        <v>0</v>
      </c>
      <c r="AT146" s="9">
        <v>0</v>
      </c>
      <c r="AU146" s="9">
        <v>0</v>
      </c>
      <c r="AX146" s="9">
        <v>0</v>
      </c>
      <c r="AY146" s="9">
        <v>0</v>
      </c>
      <c r="BB146" s="9">
        <v>0</v>
      </c>
      <c r="BC146" s="9">
        <v>0</v>
      </c>
      <c r="BE146" s="9">
        <v>0</v>
      </c>
      <c r="BF146" s="9">
        <v>0</v>
      </c>
      <c r="BH146" s="9">
        <v>0</v>
      </c>
      <c r="BI146" s="9">
        <v>0</v>
      </c>
      <c r="BK146" s="9">
        <v>0</v>
      </c>
      <c r="BM146" s="9">
        <v>0</v>
      </c>
      <c r="BN146" s="9">
        <v>0</v>
      </c>
      <c r="BP146" s="9">
        <v>0</v>
      </c>
      <c r="BQ146" s="9">
        <v>0</v>
      </c>
      <c r="BS146" s="9">
        <v>0</v>
      </c>
      <c r="BT146" s="9">
        <v>0</v>
      </c>
      <c r="BV146" s="9">
        <v>0</v>
      </c>
      <c r="BW146" s="9">
        <v>0</v>
      </c>
      <c r="BY146" s="9">
        <v>0</v>
      </c>
      <c r="BZ146" s="9">
        <v>0</v>
      </c>
      <c r="CB146" s="9">
        <v>0</v>
      </c>
      <c r="CC146" s="9">
        <v>0</v>
      </c>
      <c r="CF146" s="9">
        <v>0</v>
      </c>
      <c r="CG146" s="9">
        <v>0</v>
      </c>
      <c r="CK146" s="9" t="s">
        <v>246</v>
      </c>
      <c r="CL146" s="9" t="s">
        <v>222</v>
      </c>
      <c r="CM146" s="3">
        <v>43189</v>
      </c>
      <c r="CN146" s="3">
        <v>43192</v>
      </c>
      <c r="CO146" s="16" t="s">
        <v>822</v>
      </c>
    </row>
    <row r="147" spans="1:93" x14ac:dyDescent="0.25">
      <c r="A147" s="4">
        <v>2018</v>
      </c>
      <c r="B147" s="3">
        <v>43101</v>
      </c>
      <c r="C147" s="3">
        <v>43190</v>
      </c>
      <c r="D147" s="4" t="s">
        <v>208</v>
      </c>
      <c r="F147" s="9" t="s">
        <v>631</v>
      </c>
      <c r="G147" s="9" t="s">
        <v>261</v>
      </c>
      <c r="H147" s="9" t="s">
        <v>817</v>
      </c>
      <c r="I147" s="10" t="s">
        <v>582</v>
      </c>
      <c r="J147" s="10" t="s">
        <v>348</v>
      </c>
      <c r="K147" s="10" t="s">
        <v>634</v>
      </c>
      <c r="L147" t="s">
        <v>212</v>
      </c>
      <c r="M147" s="9">
        <v>8838.9599999999991</v>
      </c>
      <c r="N147" s="7">
        <v>8000</v>
      </c>
      <c r="P147">
        <v>0</v>
      </c>
      <c r="Q147">
        <v>0</v>
      </c>
      <c r="R147" s="9"/>
      <c r="U147" s="8" t="s">
        <v>220</v>
      </c>
      <c r="V147" s="9">
        <v>8838.9599999999991</v>
      </c>
      <c r="W147" s="9">
        <v>8000</v>
      </c>
      <c r="X147" s="9" t="s">
        <v>219</v>
      </c>
      <c r="Z147" s="13">
        <v>0</v>
      </c>
      <c r="AA147" s="13">
        <v>0</v>
      </c>
      <c r="AD147" s="9">
        <v>0</v>
      </c>
      <c r="AE147" s="9">
        <v>0</v>
      </c>
      <c r="AH147" s="9">
        <v>0</v>
      </c>
      <c r="AI147" s="9">
        <v>0</v>
      </c>
      <c r="AL147" s="9">
        <v>0</v>
      </c>
      <c r="AM147" s="9">
        <v>0</v>
      </c>
      <c r="AP147" s="9">
        <v>0</v>
      </c>
      <c r="AQ147" s="9">
        <v>0</v>
      </c>
      <c r="AT147" s="9">
        <v>0</v>
      </c>
      <c r="AU147" s="9">
        <v>0</v>
      </c>
      <c r="AX147" s="9">
        <v>0</v>
      </c>
      <c r="AY147" s="9">
        <v>0</v>
      </c>
      <c r="BB147" s="9">
        <v>0</v>
      </c>
      <c r="BC147" s="9">
        <v>0</v>
      </c>
      <c r="BE147" s="9">
        <v>0</v>
      </c>
      <c r="BF147" s="9">
        <v>0</v>
      </c>
      <c r="BH147" s="9">
        <v>0</v>
      </c>
      <c r="BI147" s="9">
        <v>0</v>
      </c>
      <c r="BK147" s="9">
        <v>0</v>
      </c>
      <c r="BM147" s="9">
        <v>0</v>
      </c>
      <c r="BN147" s="9">
        <v>0</v>
      </c>
      <c r="BP147" s="9">
        <v>0</v>
      </c>
      <c r="BQ147" s="9">
        <v>0</v>
      </c>
      <c r="BS147" s="9">
        <v>0</v>
      </c>
      <c r="BT147" s="9">
        <v>0</v>
      </c>
      <c r="BV147" s="9">
        <v>0</v>
      </c>
      <c r="BW147" s="9">
        <v>0</v>
      </c>
      <c r="BY147" s="9">
        <v>0</v>
      </c>
      <c r="BZ147" s="9">
        <v>0</v>
      </c>
      <c r="CB147" s="9">
        <v>0</v>
      </c>
      <c r="CC147" s="9">
        <v>0</v>
      </c>
      <c r="CF147" s="9">
        <v>0</v>
      </c>
      <c r="CG147" s="9">
        <v>0</v>
      </c>
      <c r="CK147" s="9" t="s">
        <v>246</v>
      </c>
      <c r="CL147" s="9" t="s">
        <v>222</v>
      </c>
      <c r="CM147" s="3">
        <v>43189</v>
      </c>
      <c r="CN147" s="3">
        <v>43192</v>
      </c>
      <c r="CO147" s="16" t="s">
        <v>822</v>
      </c>
    </row>
    <row r="148" spans="1:93" x14ac:dyDescent="0.25">
      <c r="A148" s="4">
        <v>2018</v>
      </c>
      <c r="B148" s="3">
        <v>43101</v>
      </c>
      <c r="C148" s="3">
        <v>43190</v>
      </c>
      <c r="D148" s="4" t="s">
        <v>208</v>
      </c>
      <c r="F148" s="9" t="s">
        <v>647</v>
      </c>
      <c r="G148" s="9" t="s">
        <v>610</v>
      </c>
      <c r="H148" s="9" t="s">
        <v>817</v>
      </c>
      <c r="I148" s="10" t="s">
        <v>635</v>
      </c>
      <c r="J148" s="10" t="s">
        <v>302</v>
      </c>
      <c r="K148" s="10" t="s">
        <v>259</v>
      </c>
      <c r="L148" t="s">
        <v>212</v>
      </c>
      <c r="M148" s="9">
        <v>11324.54</v>
      </c>
      <c r="N148" s="7">
        <v>10000</v>
      </c>
      <c r="P148">
        <v>0</v>
      </c>
      <c r="Q148">
        <v>0</v>
      </c>
      <c r="R148" s="9"/>
      <c r="U148" s="8" t="s">
        <v>220</v>
      </c>
      <c r="V148" s="9">
        <v>11324.54</v>
      </c>
      <c r="W148" s="9">
        <v>10000</v>
      </c>
      <c r="X148" s="9" t="s">
        <v>219</v>
      </c>
      <c r="Z148" s="13">
        <v>0</v>
      </c>
      <c r="AA148" s="13">
        <v>0</v>
      </c>
      <c r="AD148" s="9">
        <v>0</v>
      </c>
      <c r="AE148" s="9">
        <v>0</v>
      </c>
      <c r="AH148" s="9">
        <v>0</v>
      </c>
      <c r="AI148" s="9">
        <v>0</v>
      </c>
      <c r="AL148" s="9">
        <v>0</v>
      </c>
      <c r="AM148" s="9">
        <v>0</v>
      </c>
      <c r="AP148" s="9">
        <v>0</v>
      </c>
      <c r="AQ148" s="9">
        <v>0</v>
      </c>
      <c r="AT148" s="9">
        <v>0</v>
      </c>
      <c r="AU148" s="9">
        <v>0</v>
      </c>
      <c r="AX148" s="9">
        <v>0</v>
      </c>
      <c r="AY148" s="9">
        <v>0</v>
      </c>
      <c r="BB148" s="9">
        <v>0</v>
      </c>
      <c r="BC148" s="9">
        <v>0</v>
      </c>
      <c r="BE148" s="9">
        <v>0</v>
      </c>
      <c r="BF148" s="9">
        <v>0</v>
      </c>
      <c r="BH148" s="9">
        <v>0</v>
      </c>
      <c r="BI148" s="9">
        <v>0</v>
      </c>
      <c r="BK148" s="9">
        <v>0</v>
      </c>
      <c r="BM148" s="9">
        <v>0</v>
      </c>
      <c r="BN148" s="9">
        <v>0</v>
      </c>
      <c r="BP148" s="9">
        <v>0</v>
      </c>
      <c r="BQ148" s="9">
        <v>0</v>
      </c>
      <c r="BS148" s="9">
        <v>0</v>
      </c>
      <c r="BT148" s="9">
        <v>0</v>
      </c>
      <c r="BV148" s="9">
        <v>0</v>
      </c>
      <c r="BW148" s="9">
        <v>0</v>
      </c>
      <c r="BY148" s="9">
        <v>0</v>
      </c>
      <c r="BZ148" s="9">
        <v>0</v>
      </c>
      <c r="CB148" s="9">
        <v>0</v>
      </c>
      <c r="CC148" s="9">
        <v>0</v>
      </c>
      <c r="CF148" s="9">
        <v>0</v>
      </c>
      <c r="CG148" s="9">
        <v>0</v>
      </c>
      <c r="CK148" s="9" t="s">
        <v>246</v>
      </c>
      <c r="CL148" s="9" t="s">
        <v>222</v>
      </c>
      <c r="CM148" s="3">
        <v>43189</v>
      </c>
      <c r="CN148" s="3">
        <v>43192</v>
      </c>
      <c r="CO148" s="16" t="s">
        <v>822</v>
      </c>
    </row>
    <row r="149" spans="1:93" x14ac:dyDescent="0.25">
      <c r="A149" s="4">
        <v>2018</v>
      </c>
      <c r="B149" s="3">
        <v>43101</v>
      </c>
      <c r="C149" s="3">
        <v>43190</v>
      </c>
      <c r="D149" s="4" t="s">
        <v>208</v>
      </c>
      <c r="F149" s="9" t="s">
        <v>648</v>
      </c>
      <c r="G149" s="9" t="s">
        <v>261</v>
      </c>
      <c r="H149" s="9" t="s">
        <v>817</v>
      </c>
      <c r="I149" s="10" t="s">
        <v>636</v>
      </c>
      <c r="J149" s="10" t="s">
        <v>374</v>
      </c>
      <c r="K149" s="10" t="s">
        <v>637</v>
      </c>
      <c r="L149" t="s">
        <v>212</v>
      </c>
      <c r="M149" s="9">
        <v>8838.9599999999991</v>
      </c>
      <c r="N149">
        <v>8000</v>
      </c>
      <c r="P149">
        <v>0</v>
      </c>
      <c r="Q149">
        <v>0</v>
      </c>
      <c r="R149" s="9"/>
      <c r="U149" s="8" t="s">
        <v>220</v>
      </c>
      <c r="V149" s="9">
        <v>8838.9599999999991</v>
      </c>
      <c r="W149" s="9">
        <v>8000</v>
      </c>
      <c r="X149" s="9" t="s">
        <v>219</v>
      </c>
      <c r="Z149" s="13">
        <v>0</v>
      </c>
      <c r="AA149" s="13">
        <v>0</v>
      </c>
      <c r="AD149" s="9">
        <v>0</v>
      </c>
      <c r="AE149" s="9">
        <v>0</v>
      </c>
      <c r="AH149" s="9">
        <v>0</v>
      </c>
      <c r="AI149" s="9">
        <v>0</v>
      </c>
      <c r="AL149" s="9">
        <v>0</v>
      </c>
      <c r="AM149" s="9">
        <v>0</v>
      </c>
      <c r="AP149" s="9">
        <v>0</v>
      </c>
      <c r="AQ149" s="9">
        <v>0</v>
      </c>
      <c r="AT149" s="9">
        <v>0</v>
      </c>
      <c r="AU149" s="9">
        <v>0</v>
      </c>
      <c r="AX149" s="9">
        <v>0</v>
      </c>
      <c r="AY149" s="9">
        <v>0</v>
      </c>
      <c r="BB149" s="9">
        <v>0</v>
      </c>
      <c r="BC149" s="9">
        <v>0</v>
      </c>
      <c r="BE149" s="9">
        <v>0</v>
      </c>
      <c r="BF149" s="9">
        <v>0</v>
      </c>
      <c r="BH149" s="9">
        <v>0</v>
      </c>
      <c r="BI149" s="9">
        <v>0</v>
      </c>
      <c r="BK149" s="9">
        <v>0</v>
      </c>
      <c r="BM149" s="9">
        <v>0</v>
      </c>
      <c r="BN149" s="9">
        <v>0</v>
      </c>
      <c r="BP149" s="9">
        <v>0</v>
      </c>
      <c r="BQ149" s="9">
        <v>0</v>
      </c>
      <c r="BS149" s="9">
        <v>0</v>
      </c>
      <c r="BT149" s="9">
        <v>0</v>
      </c>
      <c r="BV149" s="9">
        <v>0</v>
      </c>
      <c r="BW149" s="9">
        <v>0</v>
      </c>
      <c r="BY149" s="9">
        <v>0</v>
      </c>
      <c r="BZ149" s="9">
        <v>0</v>
      </c>
      <c r="CB149" s="9">
        <v>0</v>
      </c>
      <c r="CC149" s="9">
        <v>0</v>
      </c>
      <c r="CF149" s="9">
        <v>0</v>
      </c>
      <c r="CG149" s="9">
        <v>0</v>
      </c>
      <c r="CK149" s="9" t="s">
        <v>246</v>
      </c>
      <c r="CL149" s="9" t="s">
        <v>222</v>
      </c>
      <c r="CM149" s="3">
        <v>43189</v>
      </c>
      <c r="CN149" s="3">
        <v>43192</v>
      </c>
      <c r="CO149" s="16" t="s">
        <v>822</v>
      </c>
    </row>
    <row r="150" spans="1:93" x14ac:dyDescent="0.25">
      <c r="A150" s="4">
        <v>2018</v>
      </c>
      <c r="B150" s="3">
        <v>43101</v>
      </c>
      <c r="C150" s="3">
        <v>43190</v>
      </c>
      <c r="D150" s="4" t="s">
        <v>208</v>
      </c>
      <c r="F150" s="9" t="s">
        <v>648</v>
      </c>
      <c r="G150" s="9" t="s">
        <v>261</v>
      </c>
      <c r="H150" s="9" t="s">
        <v>817</v>
      </c>
      <c r="I150" s="10" t="s">
        <v>638</v>
      </c>
      <c r="J150" s="10" t="s">
        <v>639</v>
      </c>
      <c r="K150" s="10" t="s">
        <v>640</v>
      </c>
      <c r="L150" t="s">
        <v>212</v>
      </c>
      <c r="M150" s="9">
        <v>8838.9599999999991</v>
      </c>
      <c r="N150">
        <v>8000</v>
      </c>
      <c r="P150">
        <v>0</v>
      </c>
      <c r="Q150">
        <v>0</v>
      </c>
      <c r="R150" s="9"/>
      <c r="U150" s="8" t="s">
        <v>220</v>
      </c>
      <c r="V150" s="9">
        <v>8838.9599999999991</v>
      </c>
      <c r="W150" s="9">
        <v>8000</v>
      </c>
      <c r="X150" s="9" t="s">
        <v>219</v>
      </c>
      <c r="Z150" s="13">
        <v>0</v>
      </c>
      <c r="AA150" s="13">
        <v>0</v>
      </c>
      <c r="AD150" s="9">
        <v>0</v>
      </c>
      <c r="AE150" s="9">
        <v>0</v>
      </c>
      <c r="AH150" s="9">
        <v>0</v>
      </c>
      <c r="AI150" s="9">
        <v>0</v>
      </c>
      <c r="AL150" s="9">
        <v>0</v>
      </c>
      <c r="AM150" s="9">
        <v>0</v>
      </c>
      <c r="AP150" s="9">
        <v>0</v>
      </c>
      <c r="AQ150" s="9">
        <v>0</v>
      </c>
      <c r="AT150" s="9">
        <v>0</v>
      </c>
      <c r="AU150" s="9">
        <v>0</v>
      </c>
      <c r="AX150" s="9">
        <v>0</v>
      </c>
      <c r="AY150" s="9">
        <v>0</v>
      </c>
      <c r="BB150" s="9">
        <v>0</v>
      </c>
      <c r="BC150" s="9">
        <v>0</v>
      </c>
      <c r="BE150" s="9">
        <v>0</v>
      </c>
      <c r="BF150" s="9">
        <v>0</v>
      </c>
      <c r="BH150" s="9">
        <v>0</v>
      </c>
      <c r="BI150" s="9">
        <v>0</v>
      </c>
      <c r="BK150" s="9">
        <v>0</v>
      </c>
      <c r="BM150" s="9">
        <v>0</v>
      </c>
      <c r="BN150" s="9">
        <v>0</v>
      </c>
      <c r="BP150" s="9">
        <v>0</v>
      </c>
      <c r="BQ150" s="9">
        <v>0</v>
      </c>
      <c r="BS150" s="9">
        <v>0</v>
      </c>
      <c r="BT150" s="9">
        <v>0</v>
      </c>
      <c r="BV150" s="9">
        <v>0</v>
      </c>
      <c r="BW150" s="9">
        <v>0</v>
      </c>
      <c r="BY150" s="9">
        <v>0</v>
      </c>
      <c r="BZ150" s="9">
        <v>0</v>
      </c>
      <c r="CB150" s="9">
        <v>0</v>
      </c>
      <c r="CC150" s="9">
        <v>0</v>
      </c>
      <c r="CF150" s="9">
        <v>0</v>
      </c>
      <c r="CG150" s="9">
        <v>0</v>
      </c>
      <c r="CK150" s="9" t="s">
        <v>246</v>
      </c>
      <c r="CL150" s="9" t="s">
        <v>222</v>
      </c>
      <c r="CM150" s="3">
        <v>43189</v>
      </c>
      <c r="CN150" s="3">
        <v>43192</v>
      </c>
      <c r="CO150" s="16" t="s">
        <v>822</v>
      </c>
    </row>
    <row r="151" spans="1:93" x14ac:dyDescent="0.25">
      <c r="A151" s="4">
        <v>2018</v>
      </c>
      <c r="B151" s="3">
        <v>43101</v>
      </c>
      <c r="C151" s="3">
        <v>43190</v>
      </c>
      <c r="D151" s="4" t="s">
        <v>208</v>
      </c>
      <c r="F151" s="9" t="s">
        <v>646</v>
      </c>
      <c r="G151" s="9" t="s">
        <v>646</v>
      </c>
      <c r="H151" s="9" t="s">
        <v>817</v>
      </c>
      <c r="I151" s="10" t="s">
        <v>641</v>
      </c>
      <c r="J151" s="10" t="s">
        <v>260</v>
      </c>
      <c r="K151" s="10" t="s">
        <v>642</v>
      </c>
      <c r="L151" t="s">
        <v>211</v>
      </c>
      <c r="M151" s="9">
        <v>6779.22</v>
      </c>
      <c r="N151" s="7">
        <v>6500</v>
      </c>
      <c r="P151">
        <v>0</v>
      </c>
      <c r="Q151">
        <v>0</v>
      </c>
      <c r="R151" s="9"/>
      <c r="U151" s="8" t="s">
        <v>220</v>
      </c>
      <c r="V151" s="9">
        <v>6779.22</v>
      </c>
      <c r="W151" s="9">
        <v>6500</v>
      </c>
      <c r="X151" s="9" t="s">
        <v>219</v>
      </c>
      <c r="Z151" s="13">
        <v>0</v>
      </c>
      <c r="AA151" s="13">
        <v>0</v>
      </c>
      <c r="AD151" s="9">
        <v>0</v>
      </c>
      <c r="AE151" s="9">
        <v>0</v>
      </c>
      <c r="AH151" s="9">
        <v>0</v>
      </c>
      <c r="AI151" s="9">
        <v>0</v>
      </c>
      <c r="AL151" s="9">
        <v>0</v>
      </c>
      <c r="AM151" s="9">
        <v>0</v>
      </c>
      <c r="AP151" s="9">
        <v>0</v>
      </c>
      <c r="AQ151" s="9">
        <v>0</v>
      </c>
      <c r="AT151" s="9">
        <v>0</v>
      </c>
      <c r="AU151" s="9">
        <v>0</v>
      </c>
      <c r="AX151" s="9">
        <v>0</v>
      </c>
      <c r="AY151" s="9">
        <v>0</v>
      </c>
      <c r="BB151" s="9">
        <v>0</v>
      </c>
      <c r="BC151" s="9">
        <v>0</v>
      </c>
      <c r="BE151" s="9">
        <v>0</v>
      </c>
      <c r="BF151" s="9">
        <v>0</v>
      </c>
      <c r="BH151" s="9">
        <v>0</v>
      </c>
      <c r="BI151" s="9">
        <v>0</v>
      </c>
      <c r="BK151" s="9">
        <v>0</v>
      </c>
      <c r="BM151" s="9">
        <v>0</v>
      </c>
      <c r="BN151" s="9">
        <v>0</v>
      </c>
      <c r="BP151" s="9">
        <v>0</v>
      </c>
      <c r="BQ151" s="9">
        <v>0</v>
      </c>
      <c r="BS151" s="9">
        <v>0</v>
      </c>
      <c r="BT151" s="9">
        <v>0</v>
      </c>
      <c r="BV151" s="9">
        <v>0</v>
      </c>
      <c r="BW151" s="9">
        <v>0</v>
      </c>
      <c r="BY151" s="9">
        <v>0</v>
      </c>
      <c r="BZ151" s="9">
        <v>0</v>
      </c>
      <c r="CB151" s="9">
        <v>0</v>
      </c>
      <c r="CC151" s="9">
        <v>0</v>
      </c>
      <c r="CF151" s="9">
        <v>0</v>
      </c>
      <c r="CG151" s="9">
        <v>0</v>
      </c>
      <c r="CK151" s="9" t="s">
        <v>246</v>
      </c>
      <c r="CL151" s="9" t="s">
        <v>222</v>
      </c>
      <c r="CM151" s="3">
        <v>43189</v>
      </c>
      <c r="CN151" s="3">
        <v>43192</v>
      </c>
      <c r="CO151" s="16" t="s">
        <v>822</v>
      </c>
    </row>
    <row r="152" spans="1:93" x14ac:dyDescent="0.25">
      <c r="A152" s="4">
        <v>2018</v>
      </c>
      <c r="B152" s="3">
        <v>43101</v>
      </c>
      <c r="C152" s="3">
        <v>43190</v>
      </c>
      <c r="D152" s="4" t="s">
        <v>208</v>
      </c>
      <c r="F152" s="9" t="s">
        <v>645</v>
      </c>
      <c r="G152" s="9" t="s">
        <v>645</v>
      </c>
      <c r="H152" s="9" t="s">
        <v>817</v>
      </c>
      <c r="I152" s="10" t="s">
        <v>643</v>
      </c>
      <c r="J152" s="10" t="s">
        <v>644</v>
      </c>
      <c r="K152" s="10" t="s">
        <v>357</v>
      </c>
      <c r="L152" t="s">
        <v>212</v>
      </c>
      <c r="M152" s="9">
        <v>3846.7600000000007</v>
      </c>
      <c r="N152" s="7">
        <v>4000</v>
      </c>
      <c r="P152">
        <v>0</v>
      </c>
      <c r="Q152">
        <v>0</v>
      </c>
      <c r="R152" s="9"/>
      <c r="U152" s="8" t="s">
        <v>220</v>
      </c>
      <c r="V152" s="9">
        <v>3846.7600000000007</v>
      </c>
      <c r="W152" s="9">
        <v>4000</v>
      </c>
      <c r="X152" s="9" t="s">
        <v>219</v>
      </c>
      <c r="Z152" s="13">
        <v>0</v>
      </c>
      <c r="AA152" s="13">
        <v>0</v>
      </c>
      <c r="AD152" s="9">
        <v>0</v>
      </c>
      <c r="AE152" s="9">
        <v>0</v>
      </c>
      <c r="AH152" s="9">
        <v>0</v>
      </c>
      <c r="AI152" s="9">
        <v>0</v>
      </c>
      <c r="AL152" s="9">
        <v>0</v>
      </c>
      <c r="AM152" s="9">
        <v>0</v>
      </c>
      <c r="AP152" s="9">
        <v>0</v>
      </c>
      <c r="AQ152" s="9">
        <v>0</v>
      </c>
      <c r="AT152" s="9">
        <v>0</v>
      </c>
      <c r="AU152" s="9">
        <v>0</v>
      </c>
      <c r="AX152" s="9">
        <v>0</v>
      </c>
      <c r="AY152" s="9">
        <v>0</v>
      </c>
      <c r="BB152" s="9">
        <v>0</v>
      </c>
      <c r="BC152" s="9">
        <v>0</v>
      </c>
      <c r="BE152" s="9">
        <v>0</v>
      </c>
      <c r="BF152" s="9">
        <v>0</v>
      </c>
      <c r="BH152" s="9">
        <v>0</v>
      </c>
      <c r="BI152" s="9">
        <v>0</v>
      </c>
      <c r="BK152" s="9">
        <v>0</v>
      </c>
      <c r="BM152" s="9">
        <v>0</v>
      </c>
      <c r="BN152" s="9">
        <v>0</v>
      </c>
      <c r="BP152" s="9">
        <v>0</v>
      </c>
      <c r="BQ152" s="9">
        <v>0</v>
      </c>
      <c r="BS152" s="9">
        <v>0</v>
      </c>
      <c r="BT152" s="9">
        <v>0</v>
      </c>
      <c r="BV152" s="9">
        <v>0</v>
      </c>
      <c r="BW152" s="9">
        <v>0</v>
      </c>
      <c r="BY152" s="9">
        <v>0</v>
      </c>
      <c r="BZ152" s="9">
        <v>0</v>
      </c>
      <c r="CB152" s="9">
        <v>0</v>
      </c>
      <c r="CC152" s="9">
        <v>0</v>
      </c>
      <c r="CF152" s="9">
        <v>0</v>
      </c>
      <c r="CG152" s="9">
        <v>0</v>
      </c>
      <c r="CK152" s="9" t="s">
        <v>246</v>
      </c>
      <c r="CL152" s="9" t="s">
        <v>222</v>
      </c>
      <c r="CM152" s="3">
        <v>43189</v>
      </c>
      <c r="CN152" s="3">
        <v>43192</v>
      </c>
      <c r="CO152" s="16" t="s">
        <v>822</v>
      </c>
    </row>
    <row r="153" spans="1:93" x14ac:dyDescent="0.25">
      <c r="A153" s="4">
        <v>2018</v>
      </c>
      <c r="B153" s="3">
        <v>43101</v>
      </c>
      <c r="C153" s="3">
        <v>43190</v>
      </c>
      <c r="D153" s="4" t="s">
        <v>208</v>
      </c>
      <c r="F153" s="9" t="s">
        <v>649</v>
      </c>
      <c r="G153" s="9" t="s">
        <v>649</v>
      </c>
      <c r="H153" s="9" t="s">
        <v>650</v>
      </c>
      <c r="I153" s="10" t="s">
        <v>654</v>
      </c>
      <c r="J153" s="10" t="s">
        <v>655</v>
      </c>
      <c r="K153" s="10" t="s">
        <v>656</v>
      </c>
      <c r="L153" t="s">
        <v>212</v>
      </c>
      <c r="M153" s="9">
        <v>31985.640000000003</v>
      </c>
      <c r="N153" s="7">
        <v>31985.64</v>
      </c>
      <c r="P153">
        <v>0</v>
      </c>
      <c r="Q153">
        <v>0</v>
      </c>
      <c r="R153" s="9"/>
      <c r="U153" s="8" t="s">
        <v>220</v>
      </c>
      <c r="V153" s="9">
        <v>31985.640000000003</v>
      </c>
      <c r="W153" s="9">
        <v>31985.64</v>
      </c>
      <c r="X153" s="9" t="s">
        <v>219</v>
      </c>
      <c r="Z153" s="13">
        <v>0</v>
      </c>
      <c r="AA153" s="13">
        <v>0</v>
      </c>
      <c r="AD153" s="9">
        <v>0</v>
      </c>
      <c r="AE153" s="9">
        <v>0</v>
      </c>
      <c r="AH153" s="9">
        <v>0</v>
      </c>
      <c r="AI153" s="9">
        <v>0</v>
      </c>
      <c r="AL153" s="9">
        <v>0</v>
      </c>
      <c r="AM153" s="9">
        <v>0</v>
      </c>
      <c r="AP153" s="9">
        <v>0</v>
      </c>
      <c r="AQ153" s="9">
        <v>0</v>
      </c>
      <c r="AT153" s="9">
        <v>0</v>
      </c>
      <c r="AU153" s="9">
        <v>0</v>
      </c>
      <c r="AX153" s="9">
        <v>0</v>
      </c>
      <c r="AY153" s="9">
        <v>0</v>
      </c>
      <c r="BB153" s="9">
        <v>0</v>
      </c>
      <c r="BC153" s="9">
        <v>0</v>
      </c>
      <c r="BE153" s="9">
        <v>0</v>
      </c>
      <c r="BF153" s="9">
        <v>0</v>
      </c>
      <c r="BH153" s="9">
        <v>0</v>
      </c>
      <c r="BI153" s="9">
        <v>0</v>
      </c>
      <c r="BK153" s="9">
        <v>0</v>
      </c>
      <c r="BM153" s="9">
        <v>0</v>
      </c>
      <c r="BN153" s="9">
        <v>0</v>
      </c>
      <c r="BP153" s="9">
        <v>0</v>
      </c>
      <c r="BQ153" s="9">
        <v>0</v>
      </c>
      <c r="BS153" s="9">
        <v>0</v>
      </c>
      <c r="BT153" s="9">
        <v>0</v>
      </c>
      <c r="BV153" s="9">
        <v>0</v>
      </c>
      <c r="BW153" s="9">
        <v>0</v>
      </c>
      <c r="BY153" s="9">
        <v>0</v>
      </c>
      <c r="BZ153" s="9">
        <v>0</v>
      </c>
      <c r="CB153" s="9">
        <v>0</v>
      </c>
      <c r="CC153" s="9">
        <v>0</v>
      </c>
      <c r="CF153" s="9">
        <v>0</v>
      </c>
      <c r="CG153" s="9">
        <v>0</v>
      </c>
      <c r="CK153" s="9" t="s">
        <v>246</v>
      </c>
      <c r="CL153" s="9" t="s">
        <v>222</v>
      </c>
      <c r="CM153" s="3">
        <v>43189</v>
      </c>
      <c r="CN153" s="3">
        <v>43192</v>
      </c>
      <c r="CO153" s="16" t="s">
        <v>822</v>
      </c>
    </row>
    <row r="154" spans="1:93" x14ac:dyDescent="0.25">
      <c r="A154" s="4">
        <v>2018</v>
      </c>
      <c r="B154" s="3">
        <v>43101</v>
      </c>
      <c r="C154" s="3">
        <v>43190</v>
      </c>
      <c r="D154" s="4" t="s">
        <v>208</v>
      </c>
      <c r="F154" s="9" t="s">
        <v>651</v>
      </c>
      <c r="G154" s="9" t="s">
        <v>629</v>
      </c>
      <c r="H154" s="9" t="s">
        <v>650</v>
      </c>
      <c r="I154" s="10" t="s">
        <v>657</v>
      </c>
      <c r="J154" s="10" t="s">
        <v>658</v>
      </c>
      <c r="K154" s="10" t="s">
        <v>495</v>
      </c>
      <c r="L154" t="s">
        <v>211</v>
      </c>
      <c r="M154" s="9">
        <v>16411.02</v>
      </c>
      <c r="N154" s="7">
        <v>14000</v>
      </c>
      <c r="P154">
        <v>0</v>
      </c>
      <c r="Q154">
        <v>0</v>
      </c>
      <c r="R154" s="9"/>
      <c r="U154" s="8" t="s">
        <v>220</v>
      </c>
      <c r="V154" s="9">
        <v>16411.02</v>
      </c>
      <c r="W154" s="9">
        <v>14000</v>
      </c>
      <c r="X154" s="9" t="s">
        <v>219</v>
      </c>
      <c r="Z154" s="13">
        <v>0</v>
      </c>
      <c r="AA154" s="13">
        <v>0</v>
      </c>
      <c r="AD154" s="9">
        <v>0</v>
      </c>
      <c r="AE154" s="9">
        <v>0</v>
      </c>
      <c r="AH154" s="9">
        <v>0</v>
      </c>
      <c r="AI154" s="9">
        <v>0</v>
      </c>
      <c r="AL154" s="9">
        <v>0</v>
      </c>
      <c r="AM154" s="9">
        <v>0</v>
      </c>
      <c r="AP154" s="9">
        <v>0</v>
      </c>
      <c r="AQ154" s="9">
        <v>0</v>
      </c>
      <c r="AT154" s="9">
        <v>0</v>
      </c>
      <c r="AU154" s="9">
        <v>0</v>
      </c>
      <c r="AX154" s="9">
        <v>0</v>
      </c>
      <c r="AY154" s="9">
        <v>0</v>
      </c>
      <c r="BB154" s="9">
        <v>0</v>
      </c>
      <c r="BC154" s="9">
        <v>0</v>
      </c>
      <c r="BE154" s="9">
        <v>0</v>
      </c>
      <c r="BF154" s="9">
        <v>0</v>
      </c>
      <c r="BH154" s="9">
        <v>0</v>
      </c>
      <c r="BI154" s="9">
        <v>0</v>
      </c>
      <c r="BK154" s="9">
        <v>0</v>
      </c>
      <c r="BM154" s="9">
        <v>0</v>
      </c>
      <c r="BN154" s="9">
        <v>0</v>
      </c>
      <c r="BP154" s="9">
        <v>0</v>
      </c>
      <c r="BQ154" s="9">
        <v>0</v>
      </c>
      <c r="BS154" s="9">
        <v>0</v>
      </c>
      <c r="BT154" s="9">
        <v>0</v>
      </c>
      <c r="BV154" s="9">
        <v>0</v>
      </c>
      <c r="BW154" s="9">
        <v>0</v>
      </c>
      <c r="BY154" s="9">
        <v>0</v>
      </c>
      <c r="BZ154" s="9">
        <v>0</v>
      </c>
      <c r="CB154" s="9">
        <v>0</v>
      </c>
      <c r="CC154" s="9">
        <v>0</v>
      </c>
      <c r="CF154" s="9">
        <v>0</v>
      </c>
      <c r="CG154" s="9">
        <v>0</v>
      </c>
      <c r="CK154" s="9" t="s">
        <v>246</v>
      </c>
      <c r="CL154" s="9" t="s">
        <v>222</v>
      </c>
      <c r="CM154" s="3">
        <v>43189</v>
      </c>
      <c r="CN154" s="3">
        <v>43192</v>
      </c>
      <c r="CO154" s="16" t="s">
        <v>822</v>
      </c>
    </row>
    <row r="155" spans="1:93" x14ac:dyDescent="0.25">
      <c r="A155" s="4">
        <v>2018</v>
      </c>
      <c r="B155" s="3">
        <v>43101</v>
      </c>
      <c r="C155" s="3">
        <v>43190</v>
      </c>
      <c r="D155" s="4" t="s">
        <v>208</v>
      </c>
      <c r="F155" s="9" t="s">
        <v>652</v>
      </c>
      <c r="G155" s="9" t="s">
        <v>653</v>
      </c>
      <c r="H155" s="9" t="s">
        <v>650</v>
      </c>
      <c r="I155" s="10" t="s">
        <v>659</v>
      </c>
      <c r="J155" s="10" t="s">
        <v>338</v>
      </c>
      <c r="K155" s="10" t="s">
        <v>234</v>
      </c>
      <c r="L155" t="s">
        <v>212</v>
      </c>
      <c r="M155" s="9">
        <v>11324.54</v>
      </c>
      <c r="N155" s="7">
        <v>10000</v>
      </c>
      <c r="P155">
        <v>0</v>
      </c>
      <c r="Q155">
        <v>0</v>
      </c>
      <c r="R155" s="9"/>
      <c r="U155" s="8" t="s">
        <v>220</v>
      </c>
      <c r="V155" s="9">
        <v>11324.54</v>
      </c>
      <c r="W155" s="9">
        <v>10000</v>
      </c>
      <c r="X155" s="9" t="s">
        <v>219</v>
      </c>
      <c r="Z155" s="13">
        <v>0</v>
      </c>
      <c r="AA155" s="13">
        <v>0</v>
      </c>
      <c r="AD155" s="9">
        <v>0</v>
      </c>
      <c r="AE155" s="9">
        <v>0</v>
      </c>
      <c r="AH155" s="9">
        <v>0</v>
      </c>
      <c r="AI155" s="9">
        <v>0</v>
      </c>
      <c r="AL155" s="9">
        <v>0</v>
      </c>
      <c r="AM155" s="9">
        <v>0</v>
      </c>
      <c r="AP155" s="9">
        <v>0</v>
      </c>
      <c r="AQ155" s="9">
        <v>0</v>
      </c>
      <c r="AT155" s="9">
        <v>0</v>
      </c>
      <c r="AU155" s="9">
        <v>0</v>
      </c>
      <c r="AX155" s="9">
        <v>0</v>
      </c>
      <c r="AY155" s="9">
        <v>0</v>
      </c>
      <c r="BB155" s="9">
        <v>0</v>
      </c>
      <c r="BC155" s="9">
        <v>0</v>
      </c>
      <c r="BE155" s="9">
        <v>0</v>
      </c>
      <c r="BF155" s="9">
        <v>0</v>
      </c>
      <c r="BH155" s="9">
        <v>0</v>
      </c>
      <c r="BI155" s="9">
        <v>0</v>
      </c>
      <c r="BK155" s="9">
        <v>0</v>
      </c>
      <c r="BM155" s="9">
        <v>0</v>
      </c>
      <c r="BN155" s="9">
        <v>0</v>
      </c>
      <c r="BP155" s="9">
        <v>0</v>
      </c>
      <c r="BQ155" s="9">
        <v>0</v>
      </c>
      <c r="BS155" s="9">
        <v>0</v>
      </c>
      <c r="BT155" s="9">
        <v>0</v>
      </c>
      <c r="BV155" s="9">
        <v>0</v>
      </c>
      <c r="BW155" s="9">
        <v>0</v>
      </c>
      <c r="BY155" s="9">
        <v>0</v>
      </c>
      <c r="BZ155" s="9">
        <v>0</v>
      </c>
      <c r="CB155" s="9">
        <v>0</v>
      </c>
      <c r="CC155" s="9">
        <v>0</v>
      </c>
      <c r="CF155" s="9">
        <v>0</v>
      </c>
      <c r="CG155" s="9">
        <v>0</v>
      </c>
      <c r="CK155" s="9" t="s">
        <v>246</v>
      </c>
      <c r="CL155" s="9" t="s">
        <v>222</v>
      </c>
      <c r="CM155" s="3">
        <v>43189</v>
      </c>
      <c r="CN155" s="3">
        <v>43192</v>
      </c>
      <c r="CO155" s="16" t="s">
        <v>822</v>
      </c>
    </row>
    <row r="156" spans="1:93" x14ac:dyDescent="0.25">
      <c r="A156" s="4">
        <v>2018</v>
      </c>
      <c r="B156" s="3">
        <v>43101</v>
      </c>
      <c r="C156" s="3">
        <v>43190</v>
      </c>
      <c r="D156" s="4" t="s">
        <v>208</v>
      </c>
      <c r="F156" s="9" t="s">
        <v>652</v>
      </c>
      <c r="G156" s="9" t="s">
        <v>653</v>
      </c>
      <c r="H156" s="9" t="s">
        <v>650</v>
      </c>
      <c r="I156" s="10" t="s">
        <v>660</v>
      </c>
      <c r="J156" s="10" t="s">
        <v>259</v>
      </c>
      <c r="K156" s="10" t="s">
        <v>251</v>
      </c>
      <c r="L156" t="s">
        <v>212</v>
      </c>
      <c r="M156" s="9">
        <v>10057.280000000001</v>
      </c>
      <c r="N156" s="7">
        <v>9000</v>
      </c>
      <c r="P156">
        <v>0</v>
      </c>
      <c r="Q156">
        <v>0</v>
      </c>
      <c r="R156" s="9"/>
      <c r="U156" s="8" t="s">
        <v>220</v>
      </c>
      <c r="V156" s="9">
        <v>10057.280000000001</v>
      </c>
      <c r="W156" s="9">
        <v>9000</v>
      </c>
      <c r="X156" s="9" t="s">
        <v>219</v>
      </c>
      <c r="Z156" s="13">
        <v>0</v>
      </c>
      <c r="AA156" s="13">
        <v>0</v>
      </c>
      <c r="AD156" s="9">
        <v>0</v>
      </c>
      <c r="AE156" s="9">
        <v>0</v>
      </c>
      <c r="AH156" s="9">
        <v>0</v>
      </c>
      <c r="AI156" s="9">
        <v>0</v>
      </c>
      <c r="AL156" s="9">
        <v>0</v>
      </c>
      <c r="AM156" s="9">
        <v>0</v>
      </c>
      <c r="AP156" s="9">
        <v>0</v>
      </c>
      <c r="AQ156" s="9">
        <v>0</v>
      </c>
      <c r="AT156" s="9">
        <v>0</v>
      </c>
      <c r="AU156" s="9">
        <v>0</v>
      </c>
      <c r="AX156" s="9">
        <v>0</v>
      </c>
      <c r="AY156" s="9">
        <v>0</v>
      </c>
      <c r="BB156" s="9">
        <v>0</v>
      </c>
      <c r="BC156" s="9">
        <v>0</v>
      </c>
      <c r="BE156" s="9">
        <v>0</v>
      </c>
      <c r="BF156" s="9">
        <v>0</v>
      </c>
      <c r="BH156" s="9">
        <v>0</v>
      </c>
      <c r="BI156" s="9">
        <v>0</v>
      </c>
      <c r="BK156" s="9">
        <v>0</v>
      </c>
      <c r="BM156" s="9">
        <v>0</v>
      </c>
      <c r="BN156" s="9">
        <v>0</v>
      </c>
      <c r="BP156" s="9">
        <v>0</v>
      </c>
      <c r="BQ156" s="9">
        <v>0</v>
      </c>
      <c r="BS156" s="9">
        <v>0</v>
      </c>
      <c r="BT156" s="9">
        <v>0</v>
      </c>
      <c r="BV156" s="9">
        <v>0</v>
      </c>
      <c r="BW156" s="9">
        <v>0</v>
      </c>
      <c r="BY156" s="9">
        <v>0</v>
      </c>
      <c r="BZ156" s="9">
        <v>0</v>
      </c>
      <c r="CB156" s="9">
        <v>0</v>
      </c>
      <c r="CC156" s="9">
        <v>0</v>
      </c>
      <c r="CF156" s="9">
        <v>0</v>
      </c>
      <c r="CG156" s="9">
        <v>0</v>
      </c>
      <c r="CK156" s="9" t="s">
        <v>246</v>
      </c>
      <c r="CL156" s="9" t="s">
        <v>222</v>
      </c>
      <c r="CM156" s="3">
        <v>43189</v>
      </c>
      <c r="CN156" s="3">
        <v>43192</v>
      </c>
      <c r="CO156" s="16" t="s">
        <v>822</v>
      </c>
    </row>
    <row r="157" spans="1:93" x14ac:dyDescent="0.25">
      <c r="A157" s="4">
        <v>2018</v>
      </c>
      <c r="B157" s="3">
        <v>43101</v>
      </c>
      <c r="C157" s="3">
        <v>43190</v>
      </c>
      <c r="D157" s="4" t="s">
        <v>208</v>
      </c>
      <c r="F157" s="9" t="s">
        <v>712</v>
      </c>
      <c r="G157" s="9" t="s">
        <v>712</v>
      </c>
      <c r="H157" s="9" t="s">
        <v>661</v>
      </c>
      <c r="I157" s="10" t="s">
        <v>662</v>
      </c>
      <c r="J157" s="10" t="s">
        <v>242</v>
      </c>
      <c r="K157" s="10" t="s">
        <v>316</v>
      </c>
      <c r="L157" t="s">
        <v>211</v>
      </c>
      <c r="M157" s="9">
        <v>34813.379999999997</v>
      </c>
      <c r="N157" s="7">
        <v>28000</v>
      </c>
      <c r="P157">
        <v>0</v>
      </c>
      <c r="Q157">
        <v>0</v>
      </c>
      <c r="R157" s="9"/>
      <c r="U157" s="8" t="s">
        <v>220</v>
      </c>
      <c r="V157" s="9">
        <v>34813.379999999997</v>
      </c>
      <c r="W157" s="9">
        <v>28000</v>
      </c>
      <c r="X157" s="9" t="s">
        <v>219</v>
      </c>
      <c r="Z157" s="13">
        <v>0</v>
      </c>
      <c r="AA157" s="13">
        <v>0</v>
      </c>
      <c r="AD157" s="9">
        <v>0</v>
      </c>
      <c r="AE157" s="9">
        <v>0</v>
      </c>
      <c r="AH157" s="9">
        <v>0</v>
      </c>
      <c r="AI157" s="9">
        <v>0</v>
      </c>
      <c r="AL157" s="9">
        <v>0</v>
      </c>
      <c r="AM157" s="9">
        <v>0</v>
      </c>
      <c r="AP157" s="9">
        <v>0</v>
      </c>
      <c r="AQ157" s="9">
        <v>0</v>
      </c>
      <c r="AT157" s="9">
        <v>0</v>
      </c>
      <c r="AU157" s="9">
        <v>0</v>
      </c>
      <c r="AX157" s="9">
        <v>0</v>
      </c>
      <c r="AY157" s="9">
        <v>0</v>
      </c>
      <c r="BB157" s="9">
        <v>0</v>
      </c>
      <c r="BC157" s="9">
        <v>0</v>
      </c>
      <c r="BE157" s="9">
        <v>0</v>
      </c>
      <c r="BF157" s="9">
        <v>0</v>
      </c>
      <c r="BH157" s="9">
        <v>0</v>
      </c>
      <c r="BI157" s="9">
        <v>0</v>
      </c>
      <c r="BK157" s="9">
        <v>0</v>
      </c>
      <c r="BM157" s="9">
        <v>0</v>
      </c>
      <c r="BN157" s="9">
        <v>0</v>
      </c>
      <c r="BP157" s="9">
        <v>0</v>
      </c>
      <c r="BQ157" s="9">
        <v>0</v>
      </c>
      <c r="BS157" s="9">
        <v>0</v>
      </c>
      <c r="BT157" s="9">
        <v>0</v>
      </c>
      <c r="BV157" s="9">
        <v>0</v>
      </c>
      <c r="BW157" s="9">
        <v>0</v>
      </c>
      <c r="BY157" s="9">
        <v>0</v>
      </c>
      <c r="BZ157" s="9">
        <v>0</v>
      </c>
      <c r="CB157" s="9">
        <v>0</v>
      </c>
      <c r="CC157" s="9">
        <v>0</v>
      </c>
      <c r="CF157" s="9">
        <v>0</v>
      </c>
      <c r="CG157" s="9">
        <v>0</v>
      </c>
      <c r="CK157" s="9" t="s">
        <v>246</v>
      </c>
      <c r="CL157" s="9" t="s">
        <v>222</v>
      </c>
      <c r="CM157" s="3">
        <v>43189</v>
      </c>
      <c r="CN157" s="3">
        <v>43192</v>
      </c>
      <c r="CO157" s="16" t="s">
        <v>822</v>
      </c>
    </row>
    <row r="158" spans="1:93" x14ac:dyDescent="0.25">
      <c r="A158" s="4">
        <v>2018</v>
      </c>
      <c r="B158" s="3">
        <v>43101</v>
      </c>
      <c r="C158" s="3">
        <v>43190</v>
      </c>
      <c r="D158" s="4" t="s">
        <v>208</v>
      </c>
      <c r="F158" s="9" t="s">
        <v>713</v>
      </c>
      <c r="G158" s="9" t="s">
        <v>713</v>
      </c>
      <c r="H158" s="9" t="s">
        <v>661</v>
      </c>
      <c r="I158" s="10" t="s">
        <v>663</v>
      </c>
      <c r="J158" s="10" t="s">
        <v>664</v>
      </c>
      <c r="K158" s="10" t="s">
        <v>302</v>
      </c>
      <c r="L158" t="s">
        <v>211</v>
      </c>
      <c r="M158" s="9">
        <v>30651.600000000002</v>
      </c>
      <c r="N158" s="7">
        <v>25000</v>
      </c>
      <c r="P158">
        <v>0</v>
      </c>
      <c r="Q158">
        <v>0</v>
      </c>
      <c r="R158" s="9"/>
      <c r="U158" s="8" t="s">
        <v>220</v>
      </c>
      <c r="V158" s="9">
        <v>30651.600000000002</v>
      </c>
      <c r="W158" s="9">
        <v>25000</v>
      </c>
      <c r="X158" s="9" t="s">
        <v>219</v>
      </c>
      <c r="Z158" s="13">
        <v>0</v>
      </c>
      <c r="AA158" s="13">
        <v>0</v>
      </c>
      <c r="AD158" s="9">
        <v>0</v>
      </c>
      <c r="AE158" s="9">
        <v>0</v>
      </c>
      <c r="AH158" s="9">
        <v>0</v>
      </c>
      <c r="AI158" s="9">
        <v>0</v>
      </c>
      <c r="AL158" s="9">
        <v>0</v>
      </c>
      <c r="AM158" s="9">
        <v>0</v>
      </c>
      <c r="AP158" s="9">
        <v>0</v>
      </c>
      <c r="AQ158" s="9">
        <v>0</v>
      </c>
      <c r="AT158" s="9">
        <v>0</v>
      </c>
      <c r="AU158" s="9">
        <v>0</v>
      </c>
      <c r="AX158" s="9">
        <v>0</v>
      </c>
      <c r="AY158" s="9">
        <v>0</v>
      </c>
      <c r="BB158" s="9">
        <v>0</v>
      </c>
      <c r="BC158" s="9">
        <v>0</v>
      </c>
      <c r="BE158" s="9">
        <v>0</v>
      </c>
      <c r="BF158" s="9">
        <v>0</v>
      </c>
      <c r="BH158" s="9">
        <v>0</v>
      </c>
      <c r="BI158" s="9">
        <v>0</v>
      </c>
      <c r="BK158" s="9">
        <v>0</v>
      </c>
      <c r="BM158" s="9">
        <v>0</v>
      </c>
      <c r="BN158" s="9">
        <v>0</v>
      </c>
      <c r="BP158" s="9">
        <v>0</v>
      </c>
      <c r="BQ158" s="9">
        <v>0</v>
      </c>
      <c r="BS158" s="9">
        <v>0</v>
      </c>
      <c r="BT158" s="9">
        <v>0</v>
      </c>
      <c r="BV158" s="9">
        <v>0</v>
      </c>
      <c r="BW158" s="9">
        <v>0</v>
      </c>
      <c r="BY158" s="9">
        <v>0</v>
      </c>
      <c r="BZ158" s="9">
        <v>0</v>
      </c>
      <c r="CB158" s="9">
        <v>0</v>
      </c>
      <c r="CC158" s="9">
        <v>0</v>
      </c>
      <c r="CF158" s="9">
        <v>0</v>
      </c>
      <c r="CG158" s="9">
        <v>0</v>
      </c>
      <c r="CK158" s="9" t="s">
        <v>246</v>
      </c>
      <c r="CL158" s="9" t="s">
        <v>222</v>
      </c>
      <c r="CM158" s="3">
        <v>43189</v>
      </c>
      <c r="CN158" s="3">
        <v>43192</v>
      </c>
      <c r="CO158" s="16" t="s">
        <v>822</v>
      </c>
    </row>
    <row r="159" spans="1:93" x14ac:dyDescent="0.25">
      <c r="A159" s="4">
        <v>2018</v>
      </c>
      <c r="B159" s="3">
        <v>43101</v>
      </c>
      <c r="C159" s="3">
        <v>43190</v>
      </c>
      <c r="D159" s="4" t="s">
        <v>208</v>
      </c>
      <c r="F159" s="9" t="s">
        <v>714</v>
      </c>
      <c r="G159" s="9" t="s">
        <v>714</v>
      </c>
      <c r="H159" s="9" t="s">
        <v>661</v>
      </c>
      <c r="I159" s="10" t="s">
        <v>665</v>
      </c>
      <c r="J159" s="10" t="s">
        <v>312</v>
      </c>
      <c r="K159" s="10" t="s">
        <v>666</v>
      </c>
      <c r="L159" t="s">
        <v>211</v>
      </c>
      <c r="M159" s="9">
        <v>16411.02</v>
      </c>
      <c r="N159" s="7">
        <v>14000</v>
      </c>
      <c r="P159">
        <v>0</v>
      </c>
      <c r="Q159">
        <v>0</v>
      </c>
      <c r="R159" s="9"/>
      <c r="U159" s="8" t="s">
        <v>220</v>
      </c>
      <c r="V159" s="9">
        <v>16411.02</v>
      </c>
      <c r="W159" s="9">
        <v>14000</v>
      </c>
      <c r="X159" s="9" t="s">
        <v>219</v>
      </c>
      <c r="Z159" s="13">
        <v>0</v>
      </c>
      <c r="AA159" s="13">
        <v>0</v>
      </c>
      <c r="AD159" s="9">
        <v>0</v>
      </c>
      <c r="AE159" s="9">
        <v>0</v>
      </c>
      <c r="AH159" s="9">
        <v>0</v>
      </c>
      <c r="AI159" s="9">
        <v>0</v>
      </c>
      <c r="AL159" s="9">
        <v>0</v>
      </c>
      <c r="AM159" s="9">
        <v>0</v>
      </c>
      <c r="AP159" s="9">
        <v>0</v>
      </c>
      <c r="AQ159" s="9">
        <v>0</v>
      </c>
      <c r="AT159" s="9">
        <v>0</v>
      </c>
      <c r="AU159" s="9">
        <v>0</v>
      </c>
      <c r="AX159" s="9">
        <v>0</v>
      </c>
      <c r="AY159" s="9">
        <v>0</v>
      </c>
      <c r="BB159" s="9">
        <v>0</v>
      </c>
      <c r="BC159" s="9">
        <v>0</v>
      </c>
      <c r="BE159" s="9">
        <v>0</v>
      </c>
      <c r="BF159" s="9">
        <v>0</v>
      </c>
      <c r="BH159" s="9">
        <v>0</v>
      </c>
      <c r="BI159" s="9">
        <v>0</v>
      </c>
      <c r="BK159" s="9">
        <v>0</v>
      </c>
      <c r="BM159" s="9">
        <v>0</v>
      </c>
      <c r="BN159" s="9">
        <v>0</v>
      </c>
      <c r="BP159" s="9">
        <v>0</v>
      </c>
      <c r="BQ159" s="9">
        <v>0</v>
      </c>
      <c r="BS159" s="9">
        <v>0</v>
      </c>
      <c r="BT159" s="9">
        <v>0</v>
      </c>
      <c r="BV159" s="9">
        <v>0</v>
      </c>
      <c r="BW159" s="9">
        <v>0</v>
      </c>
      <c r="BY159" s="9">
        <v>0</v>
      </c>
      <c r="BZ159" s="9">
        <v>0</v>
      </c>
      <c r="CB159" s="9">
        <v>0</v>
      </c>
      <c r="CC159" s="9">
        <v>0</v>
      </c>
      <c r="CF159" s="9">
        <v>0</v>
      </c>
      <c r="CG159" s="9">
        <v>0</v>
      </c>
      <c r="CK159" s="9" t="s">
        <v>246</v>
      </c>
      <c r="CL159" s="9" t="s">
        <v>222</v>
      </c>
      <c r="CM159" s="3">
        <v>43189</v>
      </c>
      <c r="CN159" s="3">
        <v>43192</v>
      </c>
      <c r="CO159" s="16" t="s">
        <v>822</v>
      </c>
    </row>
    <row r="160" spans="1:93" x14ac:dyDescent="0.25">
      <c r="A160" s="4">
        <v>2018</v>
      </c>
      <c r="B160" s="3">
        <v>43101</v>
      </c>
      <c r="C160" s="3">
        <v>43190</v>
      </c>
      <c r="D160" s="4" t="s">
        <v>208</v>
      </c>
      <c r="F160" s="9" t="s">
        <v>261</v>
      </c>
      <c r="G160" s="9" t="s">
        <v>261</v>
      </c>
      <c r="H160" s="9" t="s">
        <v>661</v>
      </c>
      <c r="I160" s="10" t="s">
        <v>667</v>
      </c>
      <c r="J160" s="10" t="s">
        <v>262</v>
      </c>
      <c r="K160" s="10" t="s">
        <v>344</v>
      </c>
      <c r="L160" t="s">
        <v>211</v>
      </c>
      <c r="M160" s="9">
        <v>10057.280000000001</v>
      </c>
      <c r="N160" s="7">
        <v>9000</v>
      </c>
      <c r="P160">
        <v>0</v>
      </c>
      <c r="Q160">
        <v>0</v>
      </c>
      <c r="R160" s="9"/>
      <c r="U160" s="8" t="s">
        <v>220</v>
      </c>
      <c r="V160" s="9">
        <v>10057.280000000001</v>
      </c>
      <c r="W160" s="9">
        <v>9000</v>
      </c>
      <c r="X160" s="9" t="s">
        <v>219</v>
      </c>
      <c r="Z160" s="13">
        <v>0</v>
      </c>
      <c r="AA160" s="13">
        <v>0</v>
      </c>
      <c r="AD160" s="9">
        <v>0</v>
      </c>
      <c r="AE160" s="9">
        <v>0</v>
      </c>
      <c r="AH160" s="9">
        <v>0</v>
      </c>
      <c r="AI160" s="9">
        <v>0</v>
      </c>
      <c r="AL160" s="9">
        <v>0</v>
      </c>
      <c r="AM160" s="9">
        <v>0</v>
      </c>
      <c r="AP160" s="9">
        <v>0</v>
      </c>
      <c r="AQ160" s="9">
        <v>0</v>
      </c>
      <c r="AT160" s="9">
        <v>0</v>
      </c>
      <c r="AU160" s="9">
        <v>0</v>
      </c>
      <c r="AX160" s="9">
        <v>0</v>
      </c>
      <c r="AY160" s="9">
        <v>0</v>
      </c>
      <c r="BB160" s="9">
        <v>0</v>
      </c>
      <c r="BC160" s="9">
        <v>0</v>
      </c>
      <c r="BE160" s="9">
        <v>0</v>
      </c>
      <c r="BF160" s="9">
        <v>0</v>
      </c>
      <c r="BH160" s="9">
        <v>0</v>
      </c>
      <c r="BI160" s="9">
        <v>0</v>
      </c>
      <c r="BK160" s="9">
        <v>0</v>
      </c>
      <c r="BM160" s="9">
        <v>0</v>
      </c>
      <c r="BN160" s="9">
        <v>0</v>
      </c>
      <c r="BP160" s="9">
        <v>0</v>
      </c>
      <c r="BQ160" s="9">
        <v>0</v>
      </c>
      <c r="BS160" s="9">
        <v>0</v>
      </c>
      <c r="BT160" s="9">
        <v>0</v>
      </c>
      <c r="BV160" s="9">
        <v>0</v>
      </c>
      <c r="BW160" s="9">
        <v>0</v>
      </c>
      <c r="BY160" s="9">
        <v>0</v>
      </c>
      <c r="BZ160" s="9">
        <v>0</v>
      </c>
      <c r="CB160" s="9">
        <v>0</v>
      </c>
      <c r="CC160" s="9">
        <v>0</v>
      </c>
      <c r="CF160" s="9">
        <v>0</v>
      </c>
      <c r="CG160" s="9">
        <v>0</v>
      </c>
      <c r="CK160" s="9" t="s">
        <v>246</v>
      </c>
      <c r="CL160" s="9" t="s">
        <v>222</v>
      </c>
      <c r="CM160" s="3">
        <v>43189</v>
      </c>
      <c r="CN160" s="3">
        <v>43192</v>
      </c>
      <c r="CO160" s="16" t="s">
        <v>822</v>
      </c>
    </row>
    <row r="161" spans="1:93" x14ac:dyDescent="0.25">
      <c r="A161" s="4">
        <v>2018</v>
      </c>
      <c r="B161" s="3">
        <v>43101</v>
      </c>
      <c r="C161" s="3">
        <v>43190</v>
      </c>
      <c r="D161" s="4" t="s">
        <v>208</v>
      </c>
      <c r="F161" s="9" t="s">
        <v>715</v>
      </c>
      <c r="G161" s="9" t="s">
        <v>261</v>
      </c>
      <c r="H161" s="9" t="s">
        <v>661</v>
      </c>
      <c r="I161" s="10" t="s">
        <v>668</v>
      </c>
      <c r="J161" s="10" t="s">
        <v>338</v>
      </c>
      <c r="K161" s="10" t="s">
        <v>474</v>
      </c>
      <c r="L161" t="s">
        <v>211</v>
      </c>
      <c r="M161" s="9">
        <v>10057.280000000001</v>
      </c>
      <c r="N161" s="7">
        <v>9000</v>
      </c>
      <c r="P161">
        <v>0</v>
      </c>
      <c r="Q161">
        <v>0</v>
      </c>
      <c r="R161" s="9"/>
      <c r="U161" s="8" t="s">
        <v>220</v>
      </c>
      <c r="V161" s="9">
        <v>10057.280000000001</v>
      </c>
      <c r="W161" s="9">
        <v>9000</v>
      </c>
      <c r="X161" s="9" t="s">
        <v>219</v>
      </c>
      <c r="Z161" s="13">
        <v>0</v>
      </c>
      <c r="AA161" s="13">
        <v>0</v>
      </c>
      <c r="AD161" s="9">
        <v>0</v>
      </c>
      <c r="AE161" s="9">
        <v>0</v>
      </c>
      <c r="AH161" s="9">
        <v>0</v>
      </c>
      <c r="AI161" s="9">
        <v>0</v>
      </c>
      <c r="AL161" s="9">
        <v>0</v>
      </c>
      <c r="AM161" s="9">
        <v>0</v>
      </c>
      <c r="AP161" s="9">
        <v>0</v>
      </c>
      <c r="AQ161" s="9">
        <v>0</v>
      </c>
      <c r="AT161" s="9">
        <v>0</v>
      </c>
      <c r="AU161" s="9">
        <v>0</v>
      </c>
      <c r="AX161" s="9">
        <v>0</v>
      </c>
      <c r="AY161" s="9">
        <v>0</v>
      </c>
      <c r="BB161" s="9">
        <v>0</v>
      </c>
      <c r="BC161" s="9">
        <v>0</v>
      </c>
      <c r="BE161" s="9">
        <v>0</v>
      </c>
      <c r="BF161" s="9">
        <v>0</v>
      </c>
      <c r="BH161" s="9">
        <v>0</v>
      </c>
      <c r="BI161" s="9">
        <v>0</v>
      </c>
      <c r="BK161" s="9">
        <v>0</v>
      </c>
      <c r="BM161" s="9">
        <v>0</v>
      </c>
      <c r="BN161" s="9">
        <v>0</v>
      </c>
      <c r="BP161" s="9">
        <v>0</v>
      </c>
      <c r="BQ161" s="9">
        <v>0</v>
      </c>
      <c r="BS161" s="9">
        <v>0</v>
      </c>
      <c r="BT161" s="9">
        <v>0</v>
      </c>
      <c r="BV161" s="9">
        <v>0</v>
      </c>
      <c r="BW161" s="9">
        <v>0</v>
      </c>
      <c r="BY161" s="9">
        <v>0</v>
      </c>
      <c r="BZ161" s="9">
        <v>0</v>
      </c>
      <c r="CB161" s="9">
        <v>0</v>
      </c>
      <c r="CC161" s="9">
        <v>0</v>
      </c>
      <c r="CF161" s="9">
        <v>0</v>
      </c>
      <c r="CG161" s="9">
        <v>0</v>
      </c>
      <c r="CK161" s="9" t="s">
        <v>246</v>
      </c>
      <c r="CL161" s="9" t="s">
        <v>222</v>
      </c>
      <c r="CM161" s="3">
        <v>43189</v>
      </c>
      <c r="CN161" s="3">
        <v>43192</v>
      </c>
      <c r="CO161" s="16" t="s">
        <v>822</v>
      </c>
    </row>
    <row r="162" spans="1:93" x14ac:dyDescent="0.25">
      <c r="A162" s="4">
        <v>2018</v>
      </c>
      <c r="B162" s="3">
        <v>43101</v>
      </c>
      <c r="C162" s="3">
        <v>43190</v>
      </c>
      <c r="D162" s="4" t="s">
        <v>208</v>
      </c>
      <c r="F162" s="9" t="s">
        <v>717</v>
      </c>
      <c r="G162" s="9" t="s">
        <v>710</v>
      </c>
      <c r="H162" s="9" t="s">
        <v>661</v>
      </c>
      <c r="I162" s="10" t="s">
        <v>670</v>
      </c>
      <c r="J162" s="10" t="s">
        <v>669</v>
      </c>
      <c r="K162" s="10" t="s">
        <v>391</v>
      </c>
      <c r="L162" t="s">
        <v>211</v>
      </c>
      <c r="M162" s="9">
        <v>11325.339999999998</v>
      </c>
      <c r="N162" s="7">
        <v>10000</v>
      </c>
      <c r="P162">
        <v>0</v>
      </c>
      <c r="Q162">
        <v>0</v>
      </c>
      <c r="R162" s="9"/>
      <c r="U162" s="8" t="s">
        <v>220</v>
      </c>
      <c r="V162" s="9">
        <v>11325.339999999998</v>
      </c>
      <c r="W162" s="9">
        <v>10000</v>
      </c>
      <c r="X162" s="9" t="s">
        <v>219</v>
      </c>
      <c r="Z162" s="13">
        <v>0</v>
      </c>
      <c r="AA162" s="13">
        <v>0</v>
      </c>
      <c r="AD162" s="9">
        <v>0</v>
      </c>
      <c r="AE162" s="9">
        <v>0</v>
      </c>
      <c r="AH162" s="9">
        <v>0</v>
      </c>
      <c r="AI162" s="9">
        <v>0</v>
      </c>
      <c r="AL162" s="9">
        <v>0</v>
      </c>
      <c r="AM162" s="9">
        <v>0</v>
      </c>
      <c r="AP162" s="9">
        <v>0</v>
      </c>
      <c r="AQ162" s="9">
        <v>0</v>
      </c>
      <c r="AT162" s="9">
        <v>0</v>
      </c>
      <c r="AU162" s="9">
        <v>0</v>
      </c>
      <c r="AX162" s="9">
        <v>0</v>
      </c>
      <c r="AY162" s="9">
        <v>0</v>
      </c>
      <c r="BB162" s="9">
        <v>0</v>
      </c>
      <c r="BC162" s="9">
        <v>0</v>
      </c>
      <c r="BE162" s="9">
        <v>0</v>
      </c>
      <c r="BF162" s="9">
        <v>0</v>
      </c>
      <c r="BH162" s="9">
        <v>0</v>
      </c>
      <c r="BI162" s="9">
        <v>0</v>
      </c>
      <c r="BK162" s="9">
        <v>0</v>
      </c>
      <c r="BM162" s="9">
        <v>0</v>
      </c>
      <c r="BN162" s="9">
        <v>0</v>
      </c>
      <c r="BP162" s="9">
        <v>0</v>
      </c>
      <c r="BQ162" s="9">
        <v>0</v>
      </c>
      <c r="BS162" s="9">
        <v>0</v>
      </c>
      <c r="BT162" s="9">
        <v>0</v>
      </c>
      <c r="BV162" s="9">
        <v>0</v>
      </c>
      <c r="BW162" s="9">
        <v>0</v>
      </c>
      <c r="BY162" s="9">
        <v>0</v>
      </c>
      <c r="BZ162" s="9">
        <v>0</v>
      </c>
      <c r="CB162" s="9">
        <v>0</v>
      </c>
      <c r="CC162" s="9">
        <v>0</v>
      </c>
      <c r="CF162" s="9">
        <v>0</v>
      </c>
      <c r="CG162" s="9">
        <v>0</v>
      </c>
      <c r="CK162" s="9" t="s">
        <v>246</v>
      </c>
      <c r="CL162" s="9" t="s">
        <v>222</v>
      </c>
      <c r="CM162" s="3">
        <v>43189</v>
      </c>
      <c r="CN162" s="3">
        <v>43192</v>
      </c>
      <c r="CO162" s="16" t="s">
        <v>822</v>
      </c>
    </row>
    <row r="163" spans="1:93" x14ac:dyDescent="0.25">
      <c r="A163" s="4">
        <v>2018</v>
      </c>
      <c r="B163" s="3">
        <v>43101</v>
      </c>
      <c r="C163" s="3">
        <v>43190</v>
      </c>
      <c r="D163" s="4" t="s">
        <v>208</v>
      </c>
      <c r="F163" s="9" t="s">
        <v>716</v>
      </c>
      <c r="G163" s="9" t="s">
        <v>261</v>
      </c>
      <c r="H163" s="9" t="s">
        <v>661</v>
      </c>
      <c r="I163" s="10" t="s">
        <v>671</v>
      </c>
      <c r="J163" s="10" t="s">
        <v>672</v>
      </c>
      <c r="K163" s="10" t="s">
        <v>673</v>
      </c>
      <c r="L163" t="s">
        <v>211</v>
      </c>
      <c r="M163" s="9">
        <v>7640.68</v>
      </c>
      <c r="N163" s="7">
        <v>7000</v>
      </c>
      <c r="P163">
        <v>0</v>
      </c>
      <c r="Q163">
        <v>0</v>
      </c>
      <c r="R163" s="9"/>
      <c r="U163" s="8" t="s">
        <v>220</v>
      </c>
      <c r="V163" s="9">
        <v>7640.68</v>
      </c>
      <c r="W163" s="9">
        <v>7000</v>
      </c>
      <c r="X163" s="9" t="s">
        <v>219</v>
      </c>
      <c r="Z163" s="13">
        <v>0</v>
      </c>
      <c r="AA163" s="13">
        <v>0</v>
      </c>
      <c r="AD163" s="9">
        <v>0</v>
      </c>
      <c r="AE163" s="9">
        <v>0</v>
      </c>
      <c r="AH163" s="9">
        <v>0</v>
      </c>
      <c r="AI163" s="9">
        <v>0</v>
      </c>
      <c r="AL163" s="9">
        <v>0</v>
      </c>
      <c r="AM163" s="9">
        <v>0</v>
      </c>
      <c r="AP163" s="9">
        <v>0</v>
      </c>
      <c r="AQ163" s="9">
        <v>0</v>
      </c>
      <c r="AT163" s="9">
        <v>0</v>
      </c>
      <c r="AU163" s="9">
        <v>0</v>
      </c>
      <c r="AX163" s="9">
        <v>0</v>
      </c>
      <c r="AY163" s="9">
        <v>0</v>
      </c>
      <c r="BB163" s="9">
        <v>0</v>
      </c>
      <c r="BC163" s="9">
        <v>0</v>
      </c>
      <c r="BE163" s="9">
        <v>0</v>
      </c>
      <c r="BF163" s="9">
        <v>0</v>
      </c>
      <c r="BH163" s="9">
        <v>0</v>
      </c>
      <c r="BI163" s="9">
        <v>0</v>
      </c>
      <c r="BK163" s="9">
        <v>0</v>
      </c>
      <c r="BM163" s="9">
        <v>0</v>
      </c>
      <c r="BN163" s="9">
        <v>0</v>
      </c>
      <c r="BP163" s="9">
        <v>0</v>
      </c>
      <c r="BQ163" s="9">
        <v>0</v>
      </c>
      <c r="BS163" s="9">
        <v>0</v>
      </c>
      <c r="BT163" s="9">
        <v>0</v>
      </c>
      <c r="BV163" s="9">
        <v>0</v>
      </c>
      <c r="BW163" s="9">
        <v>0</v>
      </c>
      <c r="BY163" s="9">
        <v>0</v>
      </c>
      <c r="BZ163" s="9">
        <v>0</v>
      </c>
      <c r="CB163" s="9">
        <v>0</v>
      </c>
      <c r="CC163" s="9">
        <v>0</v>
      </c>
      <c r="CF163" s="9">
        <v>0</v>
      </c>
      <c r="CG163" s="9">
        <v>0</v>
      </c>
      <c r="CK163" s="9" t="s">
        <v>246</v>
      </c>
      <c r="CL163" s="9" t="s">
        <v>222</v>
      </c>
      <c r="CM163" s="3">
        <v>43189</v>
      </c>
      <c r="CN163" s="3">
        <v>43192</v>
      </c>
      <c r="CO163" s="16" t="s">
        <v>822</v>
      </c>
    </row>
    <row r="164" spans="1:93" x14ac:dyDescent="0.25">
      <c r="A164" s="4">
        <v>2018</v>
      </c>
      <c r="B164" s="3">
        <v>43101</v>
      </c>
      <c r="C164" s="3">
        <v>43190</v>
      </c>
      <c r="D164" s="4" t="s">
        <v>208</v>
      </c>
      <c r="F164" s="9" t="s">
        <v>718</v>
      </c>
      <c r="G164" s="9" t="s">
        <v>718</v>
      </c>
      <c r="H164" s="9" t="s">
        <v>661</v>
      </c>
      <c r="I164" s="10" t="s">
        <v>674</v>
      </c>
      <c r="J164" s="10" t="s">
        <v>359</v>
      </c>
      <c r="K164" s="10" t="s">
        <v>251</v>
      </c>
      <c r="L164" t="s">
        <v>212</v>
      </c>
      <c r="M164" s="9">
        <v>6779.22</v>
      </c>
      <c r="N164" s="7">
        <v>6500</v>
      </c>
      <c r="P164">
        <v>0</v>
      </c>
      <c r="Q164">
        <v>0</v>
      </c>
      <c r="R164" s="9"/>
      <c r="U164" s="8" t="s">
        <v>220</v>
      </c>
      <c r="V164" s="9">
        <v>6779.22</v>
      </c>
      <c r="W164" s="9">
        <v>6500</v>
      </c>
      <c r="X164" s="9" t="s">
        <v>219</v>
      </c>
      <c r="Z164" s="13">
        <v>0</v>
      </c>
      <c r="AA164" s="13">
        <v>0</v>
      </c>
      <c r="AD164" s="9">
        <v>0</v>
      </c>
      <c r="AE164" s="9">
        <v>0</v>
      </c>
      <c r="AH164" s="9">
        <v>0</v>
      </c>
      <c r="AI164" s="9">
        <v>0</v>
      </c>
      <c r="AL164" s="9">
        <v>0</v>
      </c>
      <c r="AM164" s="9">
        <v>0</v>
      </c>
      <c r="AP164" s="9">
        <v>0</v>
      </c>
      <c r="AQ164" s="9">
        <v>0</v>
      </c>
      <c r="AT164" s="9">
        <v>0</v>
      </c>
      <c r="AU164" s="9">
        <v>0</v>
      </c>
      <c r="AX164" s="9">
        <v>0</v>
      </c>
      <c r="AY164" s="9">
        <v>0</v>
      </c>
      <c r="BB164" s="9">
        <v>0</v>
      </c>
      <c r="BC164" s="9">
        <v>0</v>
      </c>
      <c r="BE164" s="9">
        <v>0</v>
      </c>
      <c r="BF164" s="9">
        <v>0</v>
      </c>
      <c r="BH164" s="9">
        <v>0</v>
      </c>
      <c r="BI164" s="9">
        <v>0</v>
      </c>
      <c r="BK164" s="9">
        <v>0</v>
      </c>
      <c r="BM164" s="9">
        <v>0</v>
      </c>
      <c r="BN164" s="9">
        <v>0</v>
      </c>
      <c r="BP164" s="9">
        <v>0</v>
      </c>
      <c r="BQ164" s="9">
        <v>0</v>
      </c>
      <c r="BS164" s="9">
        <v>0</v>
      </c>
      <c r="BT164" s="9">
        <v>0</v>
      </c>
      <c r="BV164" s="9">
        <v>0</v>
      </c>
      <c r="BW164" s="9">
        <v>0</v>
      </c>
      <c r="BY164" s="9">
        <v>0</v>
      </c>
      <c r="BZ164" s="9">
        <v>0</v>
      </c>
      <c r="CB164" s="9">
        <v>0</v>
      </c>
      <c r="CC164" s="9">
        <v>0</v>
      </c>
      <c r="CF164" s="9">
        <v>0</v>
      </c>
      <c r="CG164" s="9">
        <v>0</v>
      </c>
      <c r="CK164" s="9" t="s">
        <v>246</v>
      </c>
      <c r="CL164" s="9" t="s">
        <v>222</v>
      </c>
      <c r="CM164" s="3">
        <v>43189</v>
      </c>
      <c r="CN164" s="3">
        <v>43192</v>
      </c>
      <c r="CO164" s="16" t="s">
        <v>822</v>
      </c>
    </row>
    <row r="165" spans="1:93" x14ac:dyDescent="0.25">
      <c r="A165" s="4">
        <v>2018</v>
      </c>
      <c r="B165" s="3">
        <v>43101</v>
      </c>
      <c r="C165" s="3">
        <v>43190</v>
      </c>
      <c r="D165" s="4" t="s">
        <v>208</v>
      </c>
      <c r="F165" s="9" t="s">
        <v>718</v>
      </c>
      <c r="G165" s="9" t="s">
        <v>718</v>
      </c>
      <c r="H165" s="9" t="s">
        <v>661</v>
      </c>
      <c r="I165" s="10" t="s">
        <v>675</v>
      </c>
      <c r="J165" s="10" t="s">
        <v>676</v>
      </c>
      <c r="K165" s="10" t="s">
        <v>381</v>
      </c>
      <c r="L165" t="s">
        <v>212</v>
      </c>
      <c r="M165" s="9">
        <v>6779.22</v>
      </c>
      <c r="N165" s="7">
        <v>6500</v>
      </c>
      <c r="P165">
        <v>0</v>
      </c>
      <c r="Q165">
        <v>0</v>
      </c>
      <c r="R165" s="9"/>
      <c r="U165" s="8" t="s">
        <v>220</v>
      </c>
      <c r="V165" s="9">
        <v>6779.22</v>
      </c>
      <c r="W165" s="9">
        <v>6500</v>
      </c>
      <c r="X165" s="9" t="s">
        <v>219</v>
      </c>
      <c r="Z165" s="13">
        <v>0</v>
      </c>
      <c r="AA165" s="13">
        <v>0</v>
      </c>
      <c r="AD165" s="9">
        <v>0</v>
      </c>
      <c r="AE165" s="9">
        <v>0</v>
      </c>
      <c r="AH165" s="9">
        <v>0</v>
      </c>
      <c r="AI165" s="9">
        <v>0</v>
      </c>
      <c r="AL165" s="9">
        <v>0</v>
      </c>
      <c r="AM165" s="9">
        <v>0</v>
      </c>
      <c r="AP165" s="9">
        <v>0</v>
      </c>
      <c r="AQ165" s="9">
        <v>0</v>
      </c>
      <c r="AT165" s="9">
        <v>0</v>
      </c>
      <c r="AU165" s="9">
        <v>0</v>
      </c>
      <c r="AX165" s="9">
        <v>0</v>
      </c>
      <c r="AY165" s="9">
        <v>0</v>
      </c>
      <c r="BB165" s="9">
        <v>0</v>
      </c>
      <c r="BC165" s="9">
        <v>0</v>
      </c>
      <c r="BE165" s="9">
        <v>0</v>
      </c>
      <c r="BF165" s="9">
        <v>0</v>
      </c>
      <c r="BH165" s="9">
        <v>0</v>
      </c>
      <c r="BI165" s="9">
        <v>0</v>
      </c>
      <c r="BK165" s="9">
        <v>0</v>
      </c>
      <c r="BM165" s="9">
        <v>0</v>
      </c>
      <c r="BN165" s="9">
        <v>0</v>
      </c>
      <c r="BP165" s="9">
        <v>0</v>
      </c>
      <c r="BQ165" s="9">
        <v>0</v>
      </c>
      <c r="BS165" s="9">
        <v>0</v>
      </c>
      <c r="BT165" s="9">
        <v>0</v>
      </c>
      <c r="BV165" s="9">
        <v>0</v>
      </c>
      <c r="BW165" s="9">
        <v>0</v>
      </c>
      <c r="BY165" s="9">
        <v>0</v>
      </c>
      <c r="BZ165" s="9">
        <v>0</v>
      </c>
      <c r="CB165" s="9">
        <v>0</v>
      </c>
      <c r="CC165" s="9">
        <v>0</v>
      </c>
      <c r="CF165" s="9">
        <v>0</v>
      </c>
      <c r="CG165" s="9">
        <v>0</v>
      </c>
      <c r="CK165" s="9" t="s">
        <v>246</v>
      </c>
      <c r="CL165" s="9" t="s">
        <v>222</v>
      </c>
      <c r="CM165" s="3">
        <v>43189</v>
      </c>
      <c r="CN165" s="3">
        <v>43192</v>
      </c>
      <c r="CO165" s="16" t="s">
        <v>822</v>
      </c>
    </row>
    <row r="166" spans="1:93" x14ac:dyDescent="0.25">
      <c r="A166" s="4">
        <v>2018</v>
      </c>
      <c r="B166" s="3">
        <v>43101</v>
      </c>
      <c r="C166" s="3">
        <v>43190</v>
      </c>
      <c r="D166" s="4" t="s">
        <v>208</v>
      </c>
      <c r="F166" s="9" t="s">
        <v>718</v>
      </c>
      <c r="G166" s="9" t="s">
        <v>718</v>
      </c>
      <c r="H166" s="9" t="s">
        <v>661</v>
      </c>
      <c r="I166" s="10" t="s">
        <v>677</v>
      </c>
      <c r="J166" s="10" t="s">
        <v>412</v>
      </c>
      <c r="K166" s="10" t="s">
        <v>678</v>
      </c>
      <c r="L166" t="s">
        <v>211</v>
      </c>
      <c r="M166" s="9">
        <v>6779.22</v>
      </c>
      <c r="N166" s="7">
        <v>6500</v>
      </c>
      <c r="P166">
        <v>0</v>
      </c>
      <c r="Q166">
        <v>0</v>
      </c>
      <c r="R166" s="9"/>
      <c r="U166" s="8" t="s">
        <v>220</v>
      </c>
      <c r="V166" s="9">
        <v>6779.22</v>
      </c>
      <c r="W166" s="9">
        <v>6500</v>
      </c>
      <c r="X166" s="9" t="s">
        <v>219</v>
      </c>
      <c r="Z166" s="13">
        <v>0</v>
      </c>
      <c r="AA166" s="13">
        <v>0</v>
      </c>
      <c r="AD166" s="9">
        <v>0</v>
      </c>
      <c r="AE166" s="9">
        <v>0</v>
      </c>
      <c r="AH166" s="9">
        <v>0</v>
      </c>
      <c r="AI166" s="9">
        <v>0</v>
      </c>
      <c r="AL166" s="9">
        <v>0</v>
      </c>
      <c r="AM166" s="9">
        <v>0</v>
      </c>
      <c r="AP166" s="9">
        <v>0</v>
      </c>
      <c r="AQ166" s="9">
        <v>0</v>
      </c>
      <c r="AT166" s="9">
        <v>0</v>
      </c>
      <c r="AU166" s="9">
        <v>0</v>
      </c>
      <c r="AX166" s="9">
        <v>0</v>
      </c>
      <c r="AY166" s="9">
        <v>0</v>
      </c>
      <c r="BB166" s="9">
        <v>0</v>
      </c>
      <c r="BC166" s="9">
        <v>0</v>
      </c>
      <c r="BE166" s="9">
        <v>0</v>
      </c>
      <c r="BF166" s="9">
        <v>0</v>
      </c>
      <c r="BH166" s="9">
        <v>0</v>
      </c>
      <c r="BI166" s="9">
        <v>0</v>
      </c>
      <c r="BK166" s="9">
        <v>0</v>
      </c>
      <c r="BM166" s="9">
        <v>0</v>
      </c>
      <c r="BN166" s="9">
        <v>0</v>
      </c>
      <c r="BP166" s="9">
        <v>0</v>
      </c>
      <c r="BQ166" s="9">
        <v>0</v>
      </c>
      <c r="BS166" s="9">
        <v>0</v>
      </c>
      <c r="BT166" s="9">
        <v>0</v>
      </c>
      <c r="BV166" s="9">
        <v>0</v>
      </c>
      <c r="BW166" s="9">
        <v>0</v>
      </c>
      <c r="BY166" s="9">
        <v>0</v>
      </c>
      <c r="BZ166" s="9">
        <v>0</v>
      </c>
      <c r="CB166" s="9">
        <v>0</v>
      </c>
      <c r="CC166" s="9">
        <v>0</v>
      </c>
      <c r="CF166" s="9">
        <v>0</v>
      </c>
      <c r="CG166" s="9">
        <v>0</v>
      </c>
      <c r="CK166" s="9" t="s">
        <v>246</v>
      </c>
      <c r="CL166" s="9" t="s">
        <v>222</v>
      </c>
      <c r="CM166" s="3">
        <v>43189</v>
      </c>
      <c r="CN166" s="3">
        <v>43192</v>
      </c>
      <c r="CO166" s="16" t="s">
        <v>822</v>
      </c>
    </row>
    <row r="167" spans="1:93" x14ac:dyDescent="0.25">
      <c r="A167" s="4">
        <v>2018</v>
      </c>
      <c r="B167" s="3">
        <v>43101</v>
      </c>
      <c r="C167" s="3">
        <v>43190</v>
      </c>
      <c r="D167" s="4" t="s">
        <v>208</v>
      </c>
      <c r="F167" s="9" t="s">
        <v>718</v>
      </c>
      <c r="G167" s="9" t="s">
        <v>718</v>
      </c>
      <c r="H167" s="9" t="s">
        <v>661</v>
      </c>
      <c r="I167" s="10" t="s">
        <v>679</v>
      </c>
      <c r="J167" s="10" t="s">
        <v>680</v>
      </c>
      <c r="K167" s="10" t="s">
        <v>681</v>
      </c>
      <c r="L167" t="s">
        <v>211</v>
      </c>
      <c r="M167" s="9">
        <v>6779.22</v>
      </c>
      <c r="N167" s="7">
        <v>6500</v>
      </c>
      <c r="P167">
        <v>0</v>
      </c>
      <c r="Q167">
        <v>0</v>
      </c>
      <c r="R167" s="9"/>
      <c r="U167" s="8" t="s">
        <v>220</v>
      </c>
      <c r="V167" s="9">
        <v>6779.22</v>
      </c>
      <c r="W167" s="9">
        <v>6500</v>
      </c>
      <c r="X167" s="9" t="s">
        <v>219</v>
      </c>
      <c r="Z167" s="13">
        <v>0</v>
      </c>
      <c r="AA167" s="13">
        <v>0</v>
      </c>
      <c r="AD167" s="9">
        <v>0</v>
      </c>
      <c r="AE167" s="9">
        <v>0</v>
      </c>
      <c r="AH167" s="9">
        <v>0</v>
      </c>
      <c r="AI167" s="9">
        <v>0</v>
      </c>
      <c r="AL167" s="9">
        <v>0</v>
      </c>
      <c r="AM167" s="9">
        <v>0</v>
      </c>
      <c r="AP167" s="9">
        <v>0</v>
      </c>
      <c r="AQ167" s="9">
        <v>0</v>
      </c>
      <c r="AT167" s="9">
        <v>0</v>
      </c>
      <c r="AU167" s="9">
        <v>0</v>
      </c>
      <c r="AX167" s="9">
        <v>0</v>
      </c>
      <c r="AY167" s="9">
        <v>0</v>
      </c>
      <c r="BB167" s="9">
        <v>0</v>
      </c>
      <c r="BC167" s="9">
        <v>0</v>
      </c>
      <c r="BE167" s="9">
        <v>0</v>
      </c>
      <c r="BF167" s="9">
        <v>0</v>
      </c>
      <c r="BH167" s="9">
        <v>0</v>
      </c>
      <c r="BI167" s="9">
        <v>0</v>
      </c>
      <c r="BK167" s="9">
        <v>0</v>
      </c>
      <c r="BM167" s="9">
        <v>0</v>
      </c>
      <c r="BN167" s="9">
        <v>0</v>
      </c>
      <c r="BP167" s="9">
        <v>0</v>
      </c>
      <c r="BQ167" s="9">
        <v>0</v>
      </c>
      <c r="BS167" s="9">
        <v>0</v>
      </c>
      <c r="BT167" s="9">
        <v>0</v>
      </c>
      <c r="BV167" s="9">
        <v>0</v>
      </c>
      <c r="BW167" s="9">
        <v>0</v>
      </c>
      <c r="BY167" s="9">
        <v>0</v>
      </c>
      <c r="BZ167" s="9">
        <v>0</v>
      </c>
      <c r="CB167" s="9">
        <v>0</v>
      </c>
      <c r="CC167" s="9">
        <v>0</v>
      </c>
      <c r="CF167" s="9">
        <v>0</v>
      </c>
      <c r="CG167" s="9">
        <v>0</v>
      </c>
      <c r="CK167" s="9" t="s">
        <v>246</v>
      </c>
      <c r="CL167" s="9" t="s">
        <v>222</v>
      </c>
      <c r="CM167" s="3">
        <v>43189</v>
      </c>
      <c r="CN167" s="3">
        <v>43192</v>
      </c>
      <c r="CO167" s="16" t="s">
        <v>822</v>
      </c>
    </row>
    <row r="168" spans="1:93" x14ac:dyDescent="0.25">
      <c r="A168" s="4">
        <v>2018</v>
      </c>
      <c r="B168" s="3">
        <v>43101</v>
      </c>
      <c r="C168" s="3">
        <v>43190</v>
      </c>
      <c r="D168" s="4" t="s">
        <v>208</v>
      </c>
      <c r="F168" s="9" t="s">
        <v>718</v>
      </c>
      <c r="G168" s="9" t="s">
        <v>718</v>
      </c>
      <c r="H168" s="9" t="s">
        <v>661</v>
      </c>
      <c r="I168" s="10" t="s">
        <v>682</v>
      </c>
      <c r="J168" s="10" t="s">
        <v>234</v>
      </c>
      <c r="K168" s="10" t="s">
        <v>683</v>
      </c>
      <c r="L168" t="s">
        <v>212</v>
      </c>
      <c r="M168" s="9">
        <v>6779.22</v>
      </c>
      <c r="N168">
        <v>6500</v>
      </c>
      <c r="P168">
        <v>0</v>
      </c>
      <c r="Q168">
        <v>0</v>
      </c>
      <c r="R168" s="9"/>
      <c r="U168" s="8" t="s">
        <v>220</v>
      </c>
      <c r="V168" s="9">
        <v>6779.22</v>
      </c>
      <c r="W168" s="9">
        <v>6500</v>
      </c>
      <c r="X168" s="9" t="s">
        <v>219</v>
      </c>
      <c r="Z168" s="13">
        <v>0</v>
      </c>
      <c r="AA168" s="13">
        <v>0</v>
      </c>
      <c r="AD168" s="9">
        <v>0</v>
      </c>
      <c r="AE168" s="9">
        <v>0</v>
      </c>
      <c r="AH168" s="9">
        <v>0</v>
      </c>
      <c r="AI168" s="9">
        <v>0</v>
      </c>
      <c r="AL168" s="9">
        <v>0</v>
      </c>
      <c r="AM168" s="9">
        <v>0</v>
      </c>
      <c r="AP168" s="9">
        <v>0</v>
      </c>
      <c r="AQ168" s="9">
        <v>0</v>
      </c>
      <c r="AT168" s="9">
        <v>0</v>
      </c>
      <c r="AU168" s="9">
        <v>0</v>
      </c>
      <c r="AX168" s="9">
        <v>0</v>
      </c>
      <c r="AY168" s="9">
        <v>0</v>
      </c>
      <c r="BB168" s="9">
        <v>0</v>
      </c>
      <c r="BC168" s="9">
        <v>0</v>
      </c>
      <c r="BE168" s="9">
        <v>0</v>
      </c>
      <c r="BF168" s="9">
        <v>0</v>
      </c>
      <c r="BH168" s="9">
        <v>0</v>
      </c>
      <c r="BI168" s="9">
        <v>0</v>
      </c>
      <c r="BK168" s="9">
        <v>0</v>
      </c>
      <c r="BM168" s="9">
        <v>0</v>
      </c>
      <c r="BN168" s="9">
        <v>0</v>
      </c>
      <c r="BP168" s="9">
        <v>0</v>
      </c>
      <c r="BQ168" s="9">
        <v>0</v>
      </c>
      <c r="BS168" s="9">
        <v>0</v>
      </c>
      <c r="BT168" s="9">
        <v>0</v>
      </c>
      <c r="BV168" s="9">
        <v>0</v>
      </c>
      <c r="BW168" s="9">
        <v>0</v>
      </c>
      <c r="BY168" s="9">
        <v>0</v>
      </c>
      <c r="BZ168" s="9">
        <v>0</v>
      </c>
      <c r="CB168" s="9">
        <v>0</v>
      </c>
      <c r="CC168" s="9">
        <v>0</v>
      </c>
      <c r="CF168" s="9">
        <v>0</v>
      </c>
      <c r="CG168" s="9">
        <v>0</v>
      </c>
      <c r="CK168" s="9" t="s">
        <v>246</v>
      </c>
      <c r="CL168" s="9" t="s">
        <v>222</v>
      </c>
      <c r="CM168" s="3">
        <v>43189</v>
      </c>
      <c r="CN168" s="3">
        <v>43192</v>
      </c>
      <c r="CO168" s="16" t="s">
        <v>822</v>
      </c>
    </row>
    <row r="169" spans="1:93" x14ac:dyDescent="0.25">
      <c r="A169" s="4">
        <v>2018</v>
      </c>
      <c r="B169" s="3">
        <v>43101</v>
      </c>
      <c r="C169" s="3">
        <v>43190</v>
      </c>
      <c r="D169" s="4" t="s">
        <v>208</v>
      </c>
      <c r="F169" s="9" t="s">
        <v>718</v>
      </c>
      <c r="G169" s="9" t="s">
        <v>718</v>
      </c>
      <c r="H169" s="9" t="s">
        <v>661</v>
      </c>
      <c r="I169" s="10" t="s">
        <v>684</v>
      </c>
      <c r="J169" s="10" t="s">
        <v>218</v>
      </c>
      <c r="K169" s="10" t="s">
        <v>269</v>
      </c>
      <c r="L169" t="s">
        <v>212</v>
      </c>
      <c r="M169" s="9">
        <v>6779.22</v>
      </c>
      <c r="N169" s="7">
        <v>6500</v>
      </c>
      <c r="P169">
        <v>0</v>
      </c>
      <c r="Q169">
        <v>0</v>
      </c>
      <c r="R169" s="9"/>
      <c r="U169" s="8" t="s">
        <v>220</v>
      </c>
      <c r="V169" s="9">
        <v>6779.22</v>
      </c>
      <c r="W169" s="9">
        <v>6500</v>
      </c>
      <c r="X169" s="9" t="s">
        <v>219</v>
      </c>
      <c r="Z169" s="13">
        <v>0</v>
      </c>
      <c r="AA169" s="13">
        <v>0</v>
      </c>
      <c r="AD169" s="9">
        <v>0</v>
      </c>
      <c r="AE169" s="9">
        <v>0</v>
      </c>
      <c r="AH169" s="9">
        <v>0</v>
      </c>
      <c r="AI169" s="9">
        <v>0</v>
      </c>
      <c r="AL169" s="9">
        <v>0</v>
      </c>
      <c r="AM169" s="9">
        <v>0</v>
      </c>
      <c r="AP169" s="9">
        <v>0</v>
      </c>
      <c r="AQ169" s="9">
        <v>0</v>
      </c>
      <c r="AT169" s="9">
        <v>0</v>
      </c>
      <c r="AU169" s="9">
        <v>0</v>
      </c>
      <c r="AX169" s="9">
        <v>0</v>
      </c>
      <c r="AY169" s="9">
        <v>0</v>
      </c>
      <c r="BB169" s="9">
        <v>0</v>
      </c>
      <c r="BC169" s="9">
        <v>0</v>
      </c>
      <c r="BE169" s="9">
        <v>0</v>
      </c>
      <c r="BF169" s="9">
        <v>0</v>
      </c>
      <c r="BH169" s="9">
        <v>0</v>
      </c>
      <c r="BI169" s="9">
        <v>0</v>
      </c>
      <c r="BK169" s="9">
        <v>0</v>
      </c>
      <c r="BM169" s="9">
        <v>0</v>
      </c>
      <c r="BN169" s="9">
        <v>0</v>
      </c>
      <c r="BP169" s="9">
        <v>0</v>
      </c>
      <c r="BQ169" s="9">
        <v>0</v>
      </c>
      <c r="BS169" s="9">
        <v>0</v>
      </c>
      <c r="BT169" s="9">
        <v>0</v>
      </c>
      <c r="BV169" s="9">
        <v>0</v>
      </c>
      <c r="BW169" s="9">
        <v>0</v>
      </c>
      <c r="BY169" s="9">
        <v>0</v>
      </c>
      <c r="BZ169" s="9">
        <v>0</v>
      </c>
      <c r="CB169" s="9">
        <v>0</v>
      </c>
      <c r="CC169" s="9">
        <v>0</v>
      </c>
      <c r="CF169" s="9">
        <v>0</v>
      </c>
      <c r="CG169" s="9">
        <v>0</v>
      </c>
      <c r="CK169" s="9" t="s">
        <v>246</v>
      </c>
      <c r="CL169" s="9" t="s">
        <v>222</v>
      </c>
      <c r="CM169" s="3">
        <v>43189</v>
      </c>
      <c r="CN169" s="3">
        <v>43192</v>
      </c>
      <c r="CO169" s="16" t="s">
        <v>822</v>
      </c>
    </row>
    <row r="170" spans="1:93" x14ac:dyDescent="0.25">
      <c r="A170" s="4">
        <v>2018</v>
      </c>
      <c r="B170" s="3">
        <v>43101</v>
      </c>
      <c r="C170" s="3">
        <v>43190</v>
      </c>
      <c r="D170" s="4" t="s">
        <v>208</v>
      </c>
      <c r="F170" s="9" t="s">
        <v>719</v>
      </c>
      <c r="G170" s="9" t="s">
        <v>719</v>
      </c>
      <c r="H170" s="9" t="s">
        <v>661</v>
      </c>
      <c r="I170" s="10" t="s">
        <v>685</v>
      </c>
      <c r="J170" s="10" t="s">
        <v>497</v>
      </c>
      <c r="K170" s="10" t="s">
        <v>686</v>
      </c>
      <c r="L170" t="s">
        <v>212</v>
      </c>
      <c r="M170" s="9">
        <v>7640.68</v>
      </c>
      <c r="N170">
        <v>7000</v>
      </c>
      <c r="P170">
        <v>0</v>
      </c>
      <c r="Q170">
        <v>0</v>
      </c>
      <c r="R170" s="9"/>
      <c r="U170" s="8" t="s">
        <v>220</v>
      </c>
      <c r="V170" s="9">
        <v>7640.68</v>
      </c>
      <c r="W170" s="9">
        <v>7000</v>
      </c>
      <c r="X170" s="9" t="s">
        <v>219</v>
      </c>
      <c r="Z170" s="13">
        <v>0</v>
      </c>
      <c r="AA170" s="13">
        <v>0</v>
      </c>
      <c r="AD170" s="9">
        <v>0</v>
      </c>
      <c r="AE170" s="9">
        <v>0</v>
      </c>
      <c r="AH170" s="9">
        <v>0</v>
      </c>
      <c r="AI170" s="9">
        <v>0</v>
      </c>
      <c r="AL170" s="9">
        <v>0</v>
      </c>
      <c r="AM170" s="9">
        <v>0</v>
      </c>
      <c r="AP170" s="9">
        <v>0</v>
      </c>
      <c r="AQ170" s="9">
        <v>0</v>
      </c>
      <c r="AT170" s="9">
        <v>0</v>
      </c>
      <c r="AU170" s="9">
        <v>0</v>
      </c>
      <c r="AX170" s="9">
        <v>0</v>
      </c>
      <c r="AY170" s="9">
        <v>0</v>
      </c>
      <c r="BB170" s="9">
        <v>0</v>
      </c>
      <c r="BC170" s="9">
        <v>0</v>
      </c>
      <c r="BE170" s="9">
        <v>0</v>
      </c>
      <c r="BF170" s="9">
        <v>0</v>
      </c>
      <c r="BH170" s="9">
        <v>0</v>
      </c>
      <c r="BI170" s="9">
        <v>0</v>
      </c>
      <c r="BK170" s="9">
        <v>0</v>
      </c>
      <c r="BM170" s="9">
        <v>0</v>
      </c>
      <c r="BN170" s="9">
        <v>0</v>
      </c>
      <c r="BP170" s="9">
        <v>0</v>
      </c>
      <c r="BQ170" s="9">
        <v>0</v>
      </c>
      <c r="BS170" s="9">
        <v>0</v>
      </c>
      <c r="BT170" s="9">
        <v>0</v>
      </c>
      <c r="BV170" s="9">
        <v>0</v>
      </c>
      <c r="BW170" s="9">
        <v>0</v>
      </c>
      <c r="BY170" s="9">
        <v>0</v>
      </c>
      <c r="BZ170" s="9">
        <v>0</v>
      </c>
      <c r="CB170" s="9">
        <v>0</v>
      </c>
      <c r="CC170" s="9">
        <v>0</v>
      </c>
      <c r="CF170" s="9">
        <v>0</v>
      </c>
      <c r="CG170" s="9">
        <v>0</v>
      </c>
      <c r="CK170" s="9" t="s">
        <v>246</v>
      </c>
      <c r="CL170" s="9" t="s">
        <v>222</v>
      </c>
      <c r="CM170" s="3">
        <v>43189</v>
      </c>
      <c r="CN170" s="3">
        <v>43192</v>
      </c>
      <c r="CO170" s="16" t="s">
        <v>822</v>
      </c>
    </row>
    <row r="171" spans="1:93" x14ac:dyDescent="0.25">
      <c r="A171" s="4">
        <v>2018</v>
      </c>
      <c r="B171" s="3">
        <v>43101</v>
      </c>
      <c r="C171" s="3">
        <v>43190</v>
      </c>
      <c r="D171" s="4" t="s">
        <v>208</v>
      </c>
      <c r="F171" s="9" t="s">
        <v>720</v>
      </c>
      <c r="G171" s="9" t="s">
        <v>721</v>
      </c>
      <c r="H171" s="9" t="s">
        <v>661</v>
      </c>
      <c r="I171" s="10" t="s">
        <v>687</v>
      </c>
      <c r="J171" s="10" t="s">
        <v>412</v>
      </c>
      <c r="K171" s="10" t="s">
        <v>688</v>
      </c>
      <c r="L171" t="s">
        <v>211</v>
      </c>
      <c r="M171" s="9">
        <v>6779.22</v>
      </c>
      <c r="N171" s="7">
        <v>6500</v>
      </c>
      <c r="P171">
        <v>0</v>
      </c>
      <c r="Q171">
        <v>0</v>
      </c>
      <c r="R171" s="9"/>
      <c r="U171" s="8" t="s">
        <v>220</v>
      </c>
      <c r="V171" s="9">
        <v>6779.22</v>
      </c>
      <c r="W171" s="9">
        <v>6500</v>
      </c>
      <c r="X171" s="9" t="s">
        <v>219</v>
      </c>
      <c r="Z171" s="13">
        <v>0</v>
      </c>
      <c r="AA171" s="13">
        <v>0</v>
      </c>
      <c r="AD171" s="9">
        <v>0</v>
      </c>
      <c r="AE171" s="9">
        <v>0</v>
      </c>
      <c r="AH171" s="9">
        <v>0</v>
      </c>
      <c r="AI171" s="9">
        <v>0</v>
      </c>
      <c r="AL171" s="9">
        <v>0</v>
      </c>
      <c r="AM171" s="9">
        <v>0</v>
      </c>
      <c r="AP171" s="9">
        <v>0</v>
      </c>
      <c r="AQ171" s="9">
        <v>0</v>
      </c>
      <c r="AT171" s="9">
        <v>0</v>
      </c>
      <c r="AU171" s="9">
        <v>0</v>
      </c>
      <c r="AX171" s="9">
        <v>0</v>
      </c>
      <c r="AY171" s="9">
        <v>0</v>
      </c>
      <c r="BB171" s="9">
        <v>0</v>
      </c>
      <c r="BC171" s="9">
        <v>0</v>
      </c>
      <c r="BE171" s="9">
        <v>0</v>
      </c>
      <c r="BF171" s="9">
        <v>0</v>
      </c>
      <c r="BH171" s="9">
        <v>0</v>
      </c>
      <c r="BI171" s="9">
        <v>0</v>
      </c>
      <c r="BK171" s="9">
        <v>0</v>
      </c>
      <c r="BM171" s="9">
        <v>0</v>
      </c>
      <c r="BN171" s="9">
        <v>0</v>
      </c>
      <c r="BP171" s="9">
        <v>0</v>
      </c>
      <c r="BQ171" s="9">
        <v>0</v>
      </c>
      <c r="BS171" s="9">
        <v>0</v>
      </c>
      <c r="BT171" s="9">
        <v>0</v>
      </c>
      <c r="BV171" s="9">
        <v>0</v>
      </c>
      <c r="BW171" s="9">
        <v>0</v>
      </c>
      <c r="BY171" s="9">
        <v>0</v>
      </c>
      <c r="BZ171" s="9">
        <v>0</v>
      </c>
      <c r="CB171" s="9">
        <v>0</v>
      </c>
      <c r="CC171" s="9">
        <v>0</v>
      </c>
      <c r="CF171" s="9">
        <v>0</v>
      </c>
      <c r="CG171" s="9">
        <v>0</v>
      </c>
      <c r="CK171" s="9" t="s">
        <v>246</v>
      </c>
      <c r="CL171" s="9" t="s">
        <v>222</v>
      </c>
      <c r="CM171" s="3">
        <v>43189</v>
      </c>
      <c r="CN171" s="3">
        <v>43192</v>
      </c>
      <c r="CO171" s="16" t="s">
        <v>822</v>
      </c>
    </row>
    <row r="172" spans="1:93" x14ac:dyDescent="0.25">
      <c r="A172" s="4">
        <v>2018</v>
      </c>
      <c r="B172" s="3">
        <v>43101</v>
      </c>
      <c r="C172" s="3">
        <v>43190</v>
      </c>
      <c r="D172" s="4" t="s">
        <v>208</v>
      </c>
      <c r="F172" s="9" t="s">
        <v>722</v>
      </c>
      <c r="G172" s="9" t="s">
        <v>722</v>
      </c>
      <c r="H172" s="9" t="s">
        <v>661</v>
      </c>
      <c r="I172" s="10" t="s">
        <v>689</v>
      </c>
      <c r="J172" s="10" t="s">
        <v>690</v>
      </c>
      <c r="K172" s="10" t="s">
        <v>691</v>
      </c>
      <c r="L172" t="s">
        <v>212</v>
      </c>
      <c r="M172" s="9">
        <v>6779.22</v>
      </c>
      <c r="N172">
        <v>6500</v>
      </c>
      <c r="P172">
        <v>0</v>
      </c>
      <c r="Q172">
        <v>0</v>
      </c>
      <c r="R172" s="9"/>
      <c r="U172" s="8" t="s">
        <v>220</v>
      </c>
      <c r="V172" s="9">
        <v>6779.22</v>
      </c>
      <c r="W172" s="9">
        <v>6500</v>
      </c>
      <c r="X172" s="9" t="s">
        <v>219</v>
      </c>
      <c r="Z172" s="13">
        <v>0</v>
      </c>
      <c r="AA172" s="13">
        <v>0</v>
      </c>
      <c r="AD172" s="9">
        <v>0</v>
      </c>
      <c r="AE172" s="9">
        <v>0</v>
      </c>
      <c r="AH172" s="9">
        <v>0</v>
      </c>
      <c r="AI172" s="9">
        <v>0</v>
      </c>
      <c r="AL172" s="9">
        <v>0</v>
      </c>
      <c r="AM172" s="9">
        <v>0</v>
      </c>
      <c r="AP172" s="9">
        <v>0</v>
      </c>
      <c r="AQ172" s="9">
        <v>0</v>
      </c>
      <c r="AT172" s="9">
        <v>0</v>
      </c>
      <c r="AU172" s="9">
        <v>0</v>
      </c>
      <c r="AX172" s="9">
        <v>0</v>
      </c>
      <c r="AY172" s="9">
        <v>0</v>
      </c>
      <c r="BB172" s="9">
        <v>0</v>
      </c>
      <c r="BC172" s="9">
        <v>0</v>
      </c>
      <c r="BE172" s="9">
        <v>0</v>
      </c>
      <c r="BF172" s="9">
        <v>0</v>
      </c>
      <c r="BH172" s="9">
        <v>0</v>
      </c>
      <c r="BI172" s="9">
        <v>0</v>
      </c>
      <c r="BK172" s="9">
        <v>0</v>
      </c>
      <c r="BM172" s="9">
        <v>0</v>
      </c>
      <c r="BN172" s="9">
        <v>0</v>
      </c>
      <c r="BP172" s="9">
        <v>0</v>
      </c>
      <c r="BQ172" s="9">
        <v>0</v>
      </c>
      <c r="BS172" s="9">
        <v>0</v>
      </c>
      <c r="BT172" s="9">
        <v>0</v>
      </c>
      <c r="BV172" s="9">
        <v>0</v>
      </c>
      <c r="BW172" s="9">
        <v>0</v>
      </c>
      <c r="BY172" s="9">
        <v>0</v>
      </c>
      <c r="BZ172" s="9">
        <v>0</v>
      </c>
      <c r="CB172" s="9">
        <v>0</v>
      </c>
      <c r="CC172" s="9">
        <v>0</v>
      </c>
      <c r="CF172" s="9">
        <v>0</v>
      </c>
      <c r="CG172" s="9">
        <v>0</v>
      </c>
      <c r="CK172" s="9" t="s">
        <v>246</v>
      </c>
      <c r="CL172" s="9" t="s">
        <v>222</v>
      </c>
      <c r="CM172" s="3">
        <v>43189</v>
      </c>
      <c r="CN172" s="3">
        <v>43192</v>
      </c>
      <c r="CO172" s="16" t="s">
        <v>822</v>
      </c>
    </row>
    <row r="173" spans="1:93" x14ac:dyDescent="0.25">
      <c r="A173" s="4">
        <v>2018</v>
      </c>
      <c r="B173" s="3">
        <v>43101</v>
      </c>
      <c r="C173" s="3">
        <v>43190</v>
      </c>
      <c r="D173" s="4" t="s">
        <v>208</v>
      </c>
      <c r="F173" s="9" t="s">
        <v>722</v>
      </c>
      <c r="G173" s="9" t="s">
        <v>722</v>
      </c>
      <c r="H173" s="9" t="s">
        <v>661</v>
      </c>
      <c r="I173" s="10" t="s">
        <v>692</v>
      </c>
      <c r="J173" s="10" t="s">
        <v>693</v>
      </c>
      <c r="K173" s="10" t="s">
        <v>472</v>
      </c>
      <c r="L173" t="s">
        <v>212</v>
      </c>
      <c r="M173" s="9">
        <v>6779.22</v>
      </c>
      <c r="N173">
        <v>6500</v>
      </c>
      <c r="P173">
        <v>0</v>
      </c>
      <c r="Q173">
        <v>0</v>
      </c>
      <c r="R173" s="9"/>
      <c r="U173" s="8" t="s">
        <v>220</v>
      </c>
      <c r="V173" s="9">
        <v>6779.22</v>
      </c>
      <c r="W173" s="9">
        <v>6500</v>
      </c>
      <c r="X173" s="9" t="s">
        <v>219</v>
      </c>
      <c r="Z173" s="13">
        <v>0</v>
      </c>
      <c r="AA173" s="13">
        <v>0</v>
      </c>
      <c r="AD173" s="9">
        <v>0</v>
      </c>
      <c r="AE173" s="9">
        <v>0</v>
      </c>
      <c r="AH173" s="9">
        <v>0</v>
      </c>
      <c r="AI173" s="9">
        <v>0</v>
      </c>
      <c r="AL173" s="9">
        <v>0</v>
      </c>
      <c r="AM173" s="9">
        <v>0</v>
      </c>
      <c r="AP173" s="9">
        <v>0</v>
      </c>
      <c r="AQ173" s="9">
        <v>0</v>
      </c>
      <c r="AT173" s="9">
        <v>0</v>
      </c>
      <c r="AU173" s="9">
        <v>0</v>
      </c>
      <c r="AX173" s="9">
        <v>0</v>
      </c>
      <c r="AY173" s="9">
        <v>0</v>
      </c>
      <c r="BB173" s="9">
        <v>0</v>
      </c>
      <c r="BC173" s="9">
        <v>0</v>
      </c>
      <c r="BE173" s="9">
        <v>0</v>
      </c>
      <c r="BF173" s="9">
        <v>0</v>
      </c>
      <c r="BH173" s="9">
        <v>0</v>
      </c>
      <c r="BI173" s="9">
        <v>0</v>
      </c>
      <c r="BK173" s="9">
        <v>0</v>
      </c>
      <c r="BM173" s="9">
        <v>0</v>
      </c>
      <c r="BN173" s="9">
        <v>0</v>
      </c>
      <c r="BP173" s="9">
        <v>0</v>
      </c>
      <c r="BQ173" s="9">
        <v>0</v>
      </c>
      <c r="BS173" s="9">
        <v>0</v>
      </c>
      <c r="BT173" s="9">
        <v>0</v>
      </c>
      <c r="BV173" s="9">
        <v>0</v>
      </c>
      <c r="BW173" s="9">
        <v>0</v>
      </c>
      <c r="BY173" s="9">
        <v>0</v>
      </c>
      <c r="BZ173" s="9">
        <v>0</v>
      </c>
      <c r="CB173" s="9">
        <v>0</v>
      </c>
      <c r="CC173" s="9">
        <v>0</v>
      </c>
      <c r="CF173" s="9">
        <v>0</v>
      </c>
      <c r="CG173" s="9">
        <v>0</v>
      </c>
      <c r="CK173" s="9" t="s">
        <v>246</v>
      </c>
      <c r="CL173" s="9" t="s">
        <v>222</v>
      </c>
      <c r="CM173" s="3">
        <v>43189</v>
      </c>
      <c r="CN173" s="3">
        <v>43192</v>
      </c>
      <c r="CO173" s="16" t="s">
        <v>822</v>
      </c>
    </row>
    <row r="174" spans="1:93" x14ac:dyDescent="0.25">
      <c r="A174" s="4">
        <v>2018</v>
      </c>
      <c r="B174" s="3">
        <v>43101</v>
      </c>
      <c r="C174" s="3">
        <v>43190</v>
      </c>
      <c r="D174" s="4" t="s">
        <v>208</v>
      </c>
      <c r="F174" s="9" t="s">
        <v>722</v>
      </c>
      <c r="G174" s="9" t="s">
        <v>722</v>
      </c>
      <c r="H174" s="9" t="s">
        <v>661</v>
      </c>
      <c r="I174" s="10" t="s">
        <v>694</v>
      </c>
      <c r="J174" s="10" t="s">
        <v>242</v>
      </c>
      <c r="K174" s="10" t="s">
        <v>538</v>
      </c>
      <c r="L174" t="s">
        <v>212</v>
      </c>
      <c r="M174" s="9">
        <v>6779.22</v>
      </c>
      <c r="N174">
        <v>6500</v>
      </c>
      <c r="P174">
        <v>0</v>
      </c>
      <c r="Q174">
        <v>0</v>
      </c>
      <c r="R174" s="9"/>
      <c r="U174" s="8" t="s">
        <v>220</v>
      </c>
      <c r="V174" s="9">
        <v>6779.22</v>
      </c>
      <c r="W174" s="9">
        <v>6500</v>
      </c>
      <c r="X174" s="9" t="s">
        <v>219</v>
      </c>
      <c r="Z174" s="13">
        <v>0</v>
      </c>
      <c r="AA174" s="13">
        <v>0</v>
      </c>
      <c r="AD174" s="9">
        <v>0</v>
      </c>
      <c r="AE174" s="9">
        <v>0</v>
      </c>
      <c r="AH174" s="9">
        <v>0</v>
      </c>
      <c r="AI174" s="9">
        <v>0</v>
      </c>
      <c r="AL174" s="9">
        <v>0</v>
      </c>
      <c r="AM174" s="9">
        <v>0</v>
      </c>
      <c r="AP174" s="9">
        <v>0</v>
      </c>
      <c r="AQ174" s="9">
        <v>0</v>
      </c>
      <c r="AT174" s="9">
        <v>0</v>
      </c>
      <c r="AU174" s="9">
        <v>0</v>
      </c>
      <c r="AX174" s="9">
        <v>0</v>
      </c>
      <c r="AY174" s="9">
        <v>0</v>
      </c>
      <c r="BB174" s="9">
        <v>0</v>
      </c>
      <c r="BC174" s="9">
        <v>0</v>
      </c>
      <c r="BE174" s="9">
        <v>0</v>
      </c>
      <c r="BF174" s="9">
        <v>0</v>
      </c>
      <c r="BH174" s="9">
        <v>0</v>
      </c>
      <c r="BI174" s="9">
        <v>0</v>
      </c>
      <c r="BK174" s="9">
        <v>0</v>
      </c>
      <c r="BM174" s="9">
        <v>0</v>
      </c>
      <c r="BN174" s="9">
        <v>0</v>
      </c>
      <c r="BP174" s="9">
        <v>0</v>
      </c>
      <c r="BQ174" s="9">
        <v>0</v>
      </c>
      <c r="BS174" s="9">
        <v>0</v>
      </c>
      <c r="BT174" s="9">
        <v>0</v>
      </c>
      <c r="BV174" s="9">
        <v>0</v>
      </c>
      <c r="BW174" s="9">
        <v>0</v>
      </c>
      <c r="BY174" s="9">
        <v>0</v>
      </c>
      <c r="BZ174" s="9">
        <v>0</v>
      </c>
      <c r="CB174" s="9">
        <v>0</v>
      </c>
      <c r="CC174" s="9">
        <v>0</v>
      </c>
      <c r="CF174" s="9">
        <v>0</v>
      </c>
      <c r="CG174" s="9">
        <v>0</v>
      </c>
      <c r="CK174" s="9" t="s">
        <v>246</v>
      </c>
      <c r="CL174" s="9" t="s">
        <v>222</v>
      </c>
      <c r="CM174" s="3">
        <v>43189</v>
      </c>
      <c r="CN174" s="3">
        <v>43192</v>
      </c>
      <c r="CO174" s="16" t="s">
        <v>822</v>
      </c>
    </row>
    <row r="175" spans="1:93" x14ac:dyDescent="0.25">
      <c r="A175" s="4">
        <v>2018</v>
      </c>
      <c r="B175" s="3">
        <v>43101</v>
      </c>
      <c r="C175" s="3">
        <v>43190</v>
      </c>
      <c r="D175" s="4" t="s">
        <v>208</v>
      </c>
      <c r="F175" s="9" t="s">
        <v>722</v>
      </c>
      <c r="G175" s="9" t="s">
        <v>722</v>
      </c>
      <c r="H175" s="9" t="s">
        <v>661</v>
      </c>
      <c r="I175" s="10" t="s">
        <v>695</v>
      </c>
      <c r="J175" s="10" t="s">
        <v>352</v>
      </c>
      <c r="K175" s="10" t="s">
        <v>313</v>
      </c>
      <c r="L175" t="s">
        <v>211</v>
      </c>
      <c r="M175" s="9">
        <v>6779.22</v>
      </c>
      <c r="N175">
        <v>6500</v>
      </c>
      <c r="P175">
        <v>0</v>
      </c>
      <c r="Q175">
        <v>0</v>
      </c>
      <c r="R175" s="9"/>
      <c r="U175" s="8" t="s">
        <v>220</v>
      </c>
      <c r="V175" s="9">
        <v>6779.22</v>
      </c>
      <c r="W175" s="9">
        <v>6500</v>
      </c>
      <c r="X175" s="9" t="s">
        <v>219</v>
      </c>
      <c r="Z175" s="13">
        <v>0</v>
      </c>
      <c r="AA175" s="13">
        <v>0</v>
      </c>
      <c r="AD175" s="9">
        <v>0</v>
      </c>
      <c r="AE175" s="9">
        <v>0</v>
      </c>
      <c r="AH175" s="9">
        <v>0</v>
      </c>
      <c r="AI175" s="9">
        <v>0</v>
      </c>
      <c r="AL175" s="9">
        <v>0</v>
      </c>
      <c r="AM175" s="9">
        <v>0</v>
      </c>
      <c r="AP175" s="9">
        <v>0</v>
      </c>
      <c r="AQ175" s="9">
        <v>0</v>
      </c>
      <c r="AT175" s="9">
        <v>0</v>
      </c>
      <c r="AU175" s="9">
        <v>0</v>
      </c>
      <c r="AX175" s="9">
        <v>0</v>
      </c>
      <c r="AY175" s="9">
        <v>0</v>
      </c>
      <c r="BB175" s="9">
        <v>0</v>
      </c>
      <c r="BC175" s="9">
        <v>0</v>
      </c>
      <c r="BE175" s="9">
        <v>0</v>
      </c>
      <c r="BF175" s="9">
        <v>0</v>
      </c>
      <c r="BH175" s="9">
        <v>0</v>
      </c>
      <c r="BI175" s="9">
        <v>0</v>
      </c>
      <c r="BK175" s="9">
        <v>0</v>
      </c>
      <c r="BM175" s="9">
        <v>0</v>
      </c>
      <c r="BN175" s="9">
        <v>0</v>
      </c>
      <c r="BP175" s="9">
        <v>0</v>
      </c>
      <c r="BQ175" s="9">
        <v>0</v>
      </c>
      <c r="BS175" s="9">
        <v>0</v>
      </c>
      <c r="BT175" s="9">
        <v>0</v>
      </c>
      <c r="BV175" s="9">
        <v>0</v>
      </c>
      <c r="BW175" s="9">
        <v>0</v>
      </c>
      <c r="BY175" s="9">
        <v>0</v>
      </c>
      <c r="BZ175" s="9">
        <v>0</v>
      </c>
      <c r="CB175" s="9">
        <v>0</v>
      </c>
      <c r="CC175" s="9">
        <v>0</v>
      </c>
      <c r="CF175" s="9">
        <v>0</v>
      </c>
      <c r="CG175" s="9">
        <v>0</v>
      </c>
      <c r="CK175" s="9" t="s">
        <v>246</v>
      </c>
      <c r="CL175" s="9" t="s">
        <v>222</v>
      </c>
      <c r="CM175" s="3">
        <v>43189</v>
      </c>
      <c r="CN175" s="3">
        <v>43192</v>
      </c>
      <c r="CO175" s="16" t="s">
        <v>822</v>
      </c>
    </row>
    <row r="176" spans="1:93" x14ac:dyDescent="0.25">
      <c r="A176" s="4">
        <v>2018</v>
      </c>
      <c r="B176" s="3">
        <v>43101</v>
      </c>
      <c r="C176" s="3">
        <v>43190</v>
      </c>
      <c r="D176" s="4" t="s">
        <v>208</v>
      </c>
      <c r="F176" s="9" t="s">
        <v>722</v>
      </c>
      <c r="G176" s="9" t="s">
        <v>722</v>
      </c>
      <c r="H176" s="9" t="s">
        <v>661</v>
      </c>
      <c r="I176" s="10" t="s">
        <v>818</v>
      </c>
      <c r="J176" s="10" t="s">
        <v>412</v>
      </c>
      <c r="K176" s="10" t="s">
        <v>819</v>
      </c>
      <c r="L176" t="s">
        <v>212</v>
      </c>
      <c r="M176" s="9">
        <v>6779.2199999999993</v>
      </c>
      <c r="N176">
        <v>6500</v>
      </c>
      <c r="P176">
        <v>0</v>
      </c>
      <c r="Q176">
        <v>0</v>
      </c>
      <c r="R176" s="9"/>
      <c r="U176" s="8" t="s">
        <v>220</v>
      </c>
      <c r="V176" s="9">
        <v>6779.2199999999993</v>
      </c>
      <c r="W176" s="9">
        <v>6500</v>
      </c>
      <c r="X176" s="9" t="s">
        <v>219</v>
      </c>
      <c r="Z176" s="13">
        <v>0</v>
      </c>
      <c r="AA176" s="13">
        <v>0</v>
      </c>
      <c r="AD176" s="9">
        <v>0</v>
      </c>
      <c r="AE176" s="9">
        <v>0</v>
      </c>
      <c r="AH176" s="9">
        <v>0</v>
      </c>
      <c r="AI176" s="9">
        <v>0</v>
      </c>
      <c r="AL176" s="9">
        <v>0</v>
      </c>
      <c r="AM176" s="9">
        <v>0</v>
      </c>
      <c r="AP176" s="9">
        <v>0</v>
      </c>
      <c r="AQ176" s="9">
        <v>0</v>
      </c>
      <c r="AT176" s="9">
        <v>0</v>
      </c>
      <c r="AU176" s="9">
        <v>0</v>
      </c>
      <c r="AX176" s="9">
        <v>0</v>
      </c>
      <c r="AY176" s="9">
        <v>0</v>
      </c>
      <c r="BB176" s="9">
        <v>0</v>
      </c>
      <c r="BC176" s="9">
        <v>0</v>
      </c>
      <c r="BE176" s="9">
        <v>0</v>
      </c>
      <c r="BF176" s="9">
        <v>0</v>
      </c>
      <c r="BH176" s="9">
        <v>0</v>
      </c>
      <c r="BI176" s="9">
        <v>0</v>
      </c>
      <c r="BK176" s="9">
        <v>0</v>
      </c>
      <c r="BM176" s="9">
        <v>0</v>
      </c>
      <c r="BN176" s="9">
        <v>0</v>
      </c>
      <c r="BP176" s="9">
        <v>0</v>
      </c>
      <c r="BQ176" s="9">
        <v>0</v>
      </c>
      <c r="BS176" s="9">
        <v>0</v>
      </c>
      <c r="BT176" s="9">
        <v>0</v>
      </c>
      <c r="BV176" s="9">
        <v>0</v>
      </c>
      <c r="BW176" s="9">
        <v>0</v>
      </c>
      <c r="BY176" s="9">
        <v>0</v>
      </c>
      <c r="BZ176" s="9">
        <v>0</v>
      </c>
      <c r="CB176" s="9">
        <v>0</v>
      </c>
      <c r="CC176" s="9">
        <v>0</v>
      </c>
      <c r="CF176" s="9">
        <v>0</v>
      </c>
      <c r="CG176" s="9">
        <v>0</v>
      </c>
      <c r="CK176" s="9" t="s">
        <v>246</v>
      </c>
      <c r="CL176" s="9" t="s">
        <v>222</v>
      </c>
      <c r="CM176" s="3">
        <v>43189</v>
      </c>
      <c r="CN176" s="3">
        <v>43192</v>
      </c>
      <c r="CO176" s="16" t="s">
        <v>822</v>
      </c>
    </row>
    <row r="177" spans="1:93" x14ac:dyDescent="0.25">
      <c r="A177" s="4">
        <v>2018</v>
      </c>
      <c r="B177" s="3">
        <v>43101</v>
      </c>
      <c r="C177" s="3">
        <v>43190</v>
      </c>
      <c r="D177" s="4" t="s">
        <v>208</v>
      </c>
      <c r="F177" s="9" t="s">
        <v>723</v>
      </c>
      <c r="G177" s="9" t="s">
        <v>610</v>
      </c>
      <c r="H177" s="9" t="s">
        <v>661</v>
      </c>
      <c r="I177" s="10" t="s">
        <v>696</v>
      </c>
      <c r="J177" s="10" t="s">
        <v>298</v>
      </c>
      <c r="K177" s="10" t="s">
        <v>242</v>
      </c>
      <c r="L177" t="s">
        <v>212</v>
      </c>
      <c r="M177" s="9">
        <v>18954.240000000002</v>
      </c>
      <c r="N177">
        <v>16000</v>
      </c>
      <c r="P177" s="9">
        <v>0</v>
      </c>
      <c r="Q177" s="9">
        <v>0</v>
      </c>
      <c r="R177" s="9"/>
      <c r="U177" s="9" t="s">
        <v>220</v>
      </c>
      <c r="V177" s="9">
        <v>18954.240000000002</v>
      </c>
      <c r="W177" s="9">
        <v>16000</v>
      </c>
      <c r="X177" s="9" t="s">
        <v>219</v>
      </c>
      <c r="Z177" s="13">
        <v>0</v>
      </c>
      <c r="AA177" s="13">
        <v>0</v>
      </c>
      <c r="AD177" s="9">
        <v>0</v>
      </c>
      <c r="AE177" s="9">
        <v>0</v>
      </c>
      <c r="AH177" s="9">
        <v>0</v>
      </c>
      <c r="AI177" s="9">
        <v>0</v>
      </c>
      <c r="AL177" s="9">
        <v>0</v>
      </c>
      <c r="AM177" s="9">
        <v>0</v>
      </c>
      <c r="AP177" s="9">
        <v>0</v>
      </c>
      <c r="AQ177" s="9">
        <v>0</v>
      </c>
      <c r="AT177" s="9">
        <v>0</v>
      </c>
      <c r="AU177" s="9">
        <v>0</v>
      </c>
      <c r="AX177" s="9">
        <v>0</v>
      </c>
      <c r="AY177" s="9">
        <v>0</v>
      </c>
      <c r="BB177" s="9">
        <v>0</v>
      </c>
      <c r="BC177" s="9">
        <v>0</v>
      </c>
      <c r="BE177" s="9">
        <v>0</v>
      </c>
      <c r="BF177" s="9">
        <v>0</v>
      </c>
      <c r="BH177" s="9">
        <v>0</v>
      </c>
      <c r="BI177" s="9">
        <v>0</v>
      </c>
      <c r="BK177" s="9">
        <v>0</v>
      </c>
      <c r="BM177" s="9">
        <v>0</v>
      </c>
      <c r="BN177" s="9">
        <v>0</v>
      </c>
      <c r="BP177" s="9">
        <v>0</v>
      </c>
      <c r="BQ177" s="9">
        <v>0</v>
      </c>
      <c r="BS177" s="9">
        <v>0</v>
      </c>
      <c r="BT177" s="9">
        <v>0</v>
      </c>
      <c r="BV177" s="9">
        <v>0</v>
      </c>
      <c r="BW177" s="9">
        <v>0</v>
      </c>
      <c r="BY177" s="9">
        <v>0</v>
      </c>
      <c r="BZ177" s="9">
        <v>0</v>
      </c>
      <c r="CB177" s="9">
        <v>0</v>
      </c>
      <c r="CC177" s="9">
        <v>0</v>
      </c>
      <c r="CF177" s="9">
        <v>0</v>
      </c>
      <c r="CG177" s="9">
        <v>0</v>
      </c>
      <c r="CK177" s="9" t="s">
        <v>246</v>
      </c>
      <c r="CL177" s="9" t="s">
        <v>222</v>
      </c>
      <c r="CM177" s="3">
        <v>43189</v>
      </c>
      <c r="CN177" s="3">
        <v>43192</v>
      </c>
      <c r="CO177" s="16" t="s">
        <v>822</v>
      </c>
    </row>
    <row r="178" spans="1:93" x14ac:dyDescent="0.25">
      <c r="A178" s="4">
        <v>2018</v>
      </c>
      <c r="B178" s="3">
        <v>43101</v>
      </c>
      <c r="C178" s="3">
        <v>43190</v>
      </c>
      <c r="D178" s="4" t="s">
        <v>208</v>
      </c>
      <c r="F178" s="9" t="s">
        <v>724</v>
      </c>
      <c r="G178" s="9" t="s">
        <v>261</v>
      </c>
      <c r="H178" s="9" t="s">
        <v>661</v>
      </c>
      <c r="I178" s="10" t="s">
        <v>697</v>
      </c>
      <c r="J178" s="10" t="s">
        <v>698</v>
      </c>
      <c r="K178" s="10" t="s">
        <v>260</v>
      </c>
      <c r="L178" t="s">
        <v>211</v>
      </c>
      <c r="M178" s="9">
        <v>6779.22</v>
      </c>
      <c r="N178">
        <v>6500</v>
      </c>
      <c r="P178" s="9">
        <v>0</v>
      </c>
      <c r="Q178" s="9">
        <v>0</v>
      </c>
      <c r="R178" s="9"/>
      <c r="U178" s="9" t="s">
        <v>220</v>
      </c>
      <c r="V178" s="9">
        <v>6779.22</v>
      </c>
      <c r="W178" s="9">
        <v>6500</v>
      </c>
      <c r="X178" s="9" t="s">
        <v>219</v>
      </c>
      <c r="Z178" s="13">
        <v>0</v>
      </c>
      <c r="AA178" s="13">
        <v>0</v>
      </c>
      <c r="AD178" s="9">
        <v>0</v>
      </c>
      <c r="AE178" s="9">
        <v>0</v>
      </c>
      <c r="AH178" s="9">
        <v>0</v>
      </c>
      <c r="AI178" s="9">
        <v>0</v>
      </c>
      <c r="AL178" s="9">
        <v>0</v>
      </c>
      <c r="AM178" s="9">
        <v>0</v>
      </c>
      <c r="AP178" s="9">
        <v>0</v>
      </c>
      <c r="AQ178" s="9">
        <v>0</v>
      </c>
      <c r="AT178" s="9">
        <v>0</v>
      </c>
      <c r="AU178" s="9">
        <v>0</v>
      </c>
      <c r="AX178" s="9">
        <v>0</v>
      </c>
      <c r="AY178" s="9">
        <v>0</v>
      </c>
      <c r="BB178" s="9">
        <v>0</v>
      </c>
      <c r="BC178" s="9">
        <v>0</v>
      </c>
      <c r="BE178" s="9">
        <v>0</v>
      </c>
      <c r="BF178" s="9">
        <v>0</v>
      </c>
      <c r="BH178" s="9">
        <v>0</v>
      </c>
      <c r="BI178" s="9">
        <v>0</v>
      </c>
      <c r="BK178" s="9">
        <v>0</v>
      </c>
      <c r="BM178" s="9">
        <v>0</v>
      </c>
      <c r="BN178" s="9">
        <v>0</v>
      </c>
      <c r="BP178" s="9">
        <v>0</v>
      </c>
      <c r="BQ178" s="9">
        <v>0</v>
      </c>
      <c r="BS178" s="9">
        <v>0</v>
      </c>
      <c r="BT178" s="9">
        <v>0</v>
      </c>
      <c r="BV178" s="9">
        <v>0</v>
      </c>
      <c r="BW178" s="9">
        <v>0</v>
      </c>
      <c r="BY178" s="9">
        <v>0</v>
      </c>
      <c r="BZ178" s="9">
        <v>0</v>
      </c>
      <c r="CB178" s="9">
        <v>0</v>
      </c>
      <c r="CC178" s="9">
        <v>0</v>
      </c>
      <c r="CF178" s="9">
        <v>0</v>
      </c>
      <c r="CG178" s="9">
        <v>0</v>
      </c>
      <c r="CK178" s="9" t="s">
        <v>246</v>
      </c>
      <c r="CL178" s="9" t="s">
        <v>222</v>
      </c>
      <c r="CM178" s="3">
        <v>43189</v>
      </c>
      <c r="CN178" s="3">
        <v>43192</v>
      </c>
      <c r="CO178" s="16" t="s">
        <v>822</v>
      </c>
    </row>
    <row r="179" spans="1:93" x14ac:dyDescent="0.25">
      <c r="A179" s="4">
        <v>2018</v>
      </c>
      <c r="B179" s="3">
        <v>43101</v>
      </c>
      <c r="C179" s="3">
        <v>43190</v>
      </c>
      <c r="D179" s="4" t="s">
        <v>208</v>
      </c>
      <c r="F179" s="9" t="s">
        <v>724</v>
      </c>
      <c r="G179" s="9" t="s">
        <v>261</v>
      </c>
      <c r="H179" s="9" t="s">
        <v>661</v>
      </c>
      <c r="I179" s="10" t="s">
        <v>699</v>
      </c>
      <c r="J179" s="10" t="s">
        <v>700</v>
      </c>
      <c r="K179" s="10" t="s">
        <v>500</v>
      </c>
      <c r="L179" t="s">
        <v>212</v>
      </c>
      <c r="M179" s="9">
        <v>6218.18</v>
      </c>
      <c r="N179">
        <v>6000</v>
      </c>
      <c r="P179" s="9">
        <v>0</v>
      </c>
      <c r="Q179" s="9">
        <v>0</v>
      </c>
      <c r="R179" s="9"/>
      <c r="U179" s="9" t="s">
        <v>220</v>
      </c>
      <c r="V179" s="9">
        <v>6218.18</v>
      </c>
      <c r="W179" s="9">
        <v>6000</v>
      </c>
      <c r="X179" s="9" t="s">
        <v>219</v>
      </c>
      <c r="Z179" s="13">
        <v>0</v>
      </c>
      <c r="AA179" s="13">
        <v>0</v>
      </c>
      <c r="AD179" s="9">
        <v>0</v>
      </c>
      <c r="AE179" s="9">
        <v>0</v>
      </c>
      <c r="AH179" s="9">
        <v>0</v>
      </c>
      <c r="AI179" s="9">
        <v>0</v>
      </c>
      <c r="AL179" s="9">
        <v>0</v>
      </c>
      <c r="AM179" s="9">
        <v>0</v>
      </c>
      <c r="AP179" s="9">
        <v>0</v>
      </c>
      <c r="AQ179" s="9">
        <v>0</v>
      </c>
      <c r="AT179" s="9">
        <v>0</v>
      </c>
      <c r="AU179" s="9">
        <v>0</v>
      </c>
      <c r="AX179" s="9">
        <v>0</v>
      </c>
      <c r="AY179" s="9">
        <v>0</v>
      </c>
      <c r="BB179" s="9">
        <v>0</v>
      </c>
      <c r="BC179" s="9">
        <v>0</v>
      </c>
      <c r="BE179" s="9">
        <v>0</v>
      </c>
      <c r="BF179" s="9">
        <v>0</v>
      </c>
      <c r="BH179" s="9">
        <v>0</v>
      </c>
      <c r="BI179" s="9">
        <v>0</v>
      </c>
      <c r="BK179" s="9">
        <v>0</v>
      </c>
      <c r="BM179" s="9">
        <v>0</v>
      </c>
      <c r="BN179" s="9">
        <v>0</v>
      </c>
      <c r="BP179" s="9">
        <v>0</v>
      </c>
      <c r="BQ179" s="9">
        <v>0</v>
      </c>
      <c r="BS179" s="9">
        <v>0</v>
      </c>
      <c r="BT179" s="9">
        <v>0</v>
      </c>
      <c r="BV179" s="9">
        <v>0</v>
      </c>
      <c r="BW179" s="9">
        <v>0</v>
      </c>
      <c r="BY179" s="9">
        <v>0</v>
      </c>
      <c r="BZ179" s="9">
        <v>0</v>
      </c>
      <c r="CB179" s="9">
        <v>0</v>
      </c>
      <c r="CC179" s="9">
        <v>0</v>
      </c>
      <c r="CF179" s="9">
        <v>0</v>
      </c>
      <c r="CG179" s="9">
        <v>0</v>
      </c>
      <c r="CK179" s="9" t="s">
        <v>246</v>
      </c>
      <c r="CL179" s="9" t="s">
        <v>222</v>
      </c>
      <c r="CM179" s="3">
        <v>43189</v>
      </c>
      <c r="CN179" s="3">
        <v>43192</v>
      </c>
      <c r="CO179" s="16" t="s">
        <v>822</v>
      </c>
    </row>
    <row r="180" spans="1:93" x14ac:dyDescent="0.25">
      <c r="A180" s="4">
        <v>2018</v>
      </c>
      <c r="B180" s="3">
        <v>43101</v>
      </c>
      <c r="C180" s="3">
        <v>43190</v>
      </c>
      <c r="D180" s="4" t="s">
        <v>208</v>
      </c>
      <c r="F180" s="9" t="s">
        <v>709</v>
      </c>
      <c r="G180" s="9" t="s">
        <v>710</v>
      </c>
      <c r="H180" s="9" t="s">
        <v>708</v>
      </c>
      <c r="I180" s="10" t="s">
        <v>701</v>
      </c>
      <c r="J180" s="10" t="s">
        <v>702</v>
      </c>
      <c r="K180" s="10" t="s">
        <v>703</v>
      </c>
      <c r="L180" t="s">
        <v>211</v>
      </c>
      <c r="M180" s="9">
        <v>16411.02</v>
      </c>
      <c r="N180">
        <v>14000</v>
      </c>
      <c r="P180" s="9">
        <v>0</v>
      </c>
      <c r="Q180" s="9">
        <v>0</v>
      </c>
      <c r="R180" s="9"/>
      <c r="U180" s="9" t="s">
        <v>220</v>
      </c>
      <c r="V180" s="9">
        <v>16411.02</v>
      </c>
      <c r="W180" s="9">
        <v>14000</v>
      </c>
      <c r="X180" s="9" t="s">
        <v>219</v>
      </c>
      <c r="Z180" s="13">
        <v>0</v>
      </c>
      <c r="AA180" s="13">
        <v>0</v>
      </c>
      <c r="AD180" s="9">
        <v>0</v>
      </c>
      <c r="AE180" s="9">
        <v>0</v>
      </c>
      <c r="AH180" s="9">
        <v>0</v>
      </c>
      <c r="AI180" s="9">
        <v>0</v>
      </c>
      <c r="AL180" s="9">
        <v>0</v>
      </c>
      <c r="AM180" s="9">
        <v>0</v>
      </c>
      <c r="AP180" s="9">
        <v>0</v>
      </c>
      <c r="AQ180" s="9">
        <v>0</v>
      </c>
      <c r="AT180" s="9">
        <v>0</v>
      </c>
      <c r="AU180" s="9">
        <v>0</v>
      </c>
      <c r="AX180" s="9">
        <v>0</v>
      </c>
      <c r="AY180" s="9">
        <v>0</v>
      </c>
      <c r="BB180" s="9">
        <v>0</v>
      </c>
      <c r="BC180" s="9">
        <v>0</v>
      </c>
      <c r="BE180" s="9">
        <v>0</v>
      </c>
      <c r="BF180" s="9">
        <v>0</v>
      </c>
      <c r="BH180" s="9">
        <v>0</v>
      </c>
      <c r="BI180" s="9">
        <v>0</v>
      </c>
      <c r="BK180" s="9">
        <v>0</v>
      </c>
      <c r="BM180" s="9">
        <v>0</v>
      </c>
      <c r="BN180" s="9">
        <v>0</v>
      </c>
      <c r="BP180" s="9">
        <v>0</v>
      </c>
      <c r="BQ180" s="9">
        <v>0</v>
      </c>
      <c r="BS180" s="9">
        <v>0</v>
      </c>
      <c r="BT180" s="9">
        <v>0</v>
      </c>
      <c r="BV180" s="9">
        <v>0</v>
      </c>
      <c r="BW180" s="9">
        <v>0</v>
      </c>
      <c r="BY180" s="9">
        <v>0</v>
      </c>
      <c r="BZ180" s="9">
        <v>0</v>
      </c>
      <c r="CB180" s="9">
        <v>0</v>
      </c>
      <c r="CC180" s="9">
        <v>0</v>
      </c>
      <c r="CF180" s="9">
        <v>0</v>
      </c>
      <c r="CG180" s="9">
        <v>0</v>
      </c>
      <c r="CK180" s="9" t="s">
        <v>246</v>
      </c>
      <c r="CL180" s="9" t="s">
        <v>222</v>
      </c>
      <c r="CM180" s="3">
        <v>43189</v>
      </c>
      <c r="CN180" s="3">
        <v>43192</v>
      </c>
      <c r="CO180" s="16" t="s">
        <v>822</v>
      </c>
    </row>
    <row r="181" spans="1:93" x14ac:dyDescent="0.25">
      <c r="A181" s="4">
        <v>2018</v>
      </c>
      <c r="B181" s="3">
        <v>43101</v>
      </c>
      <c r="C181" s="3">
        <v>43190</v>
      </c>
      <c r="D181" s="4" t="s">
        <v>208</v>
      </c>
      <c r="F181" s="9" t="s">
        <v>711</v>
      </c>
      <c r="G181" s="9" t="s">
        <v>261</v>
      </c>
      <c r="H181" s="9" t="s">
        <v>708</v>
      </c>
      <c r="I181" s="10" t="s">
        <v>704</v>
      </c>
      <c r="J181" s="10" t="s">
        <v>664</v>
      </c>
      <c r="K181" s="10" t="s">
        <v>316</v>
      </c>
      <c r="L181" t="s">
        <v>212</v>
      </c>
      <c r="M181" s="9">
        <v>8838.9599999999991</v>
      </c>
      <c r="N181">
        <v>8000</v>
      </c>
      <c r="P181" s="9">
        <v>0</v>
      </c>
      <c r="Q181" s="9">
        <v>0</v>
      </c>
      <c r="R181" s="9"/>
      <c r="U181" s="9" t="s">
        <v>220</v>
      </c>
      <c r="V181" s="9">
        <v>8838.9599999999991</v>
      </c>
      <c r="W181" s="9">
        <v>8000</v>
      </c>
      <c r="X181" s="9" t="s">
        <v>219</v>
      </c>
      <c r="Z181" s="13">
        <v>0</v>
      </c>
      <c r="AA181" s="13">
        <v>0</v>
      </c>
      <c r="AD181" s="9">
        <v>0</v>
      </c>
      <c r="AE181" s="9">
        <v>0</v>
      </c>
      <c r="AH181" s="9">
        <v>0</v>
      </c>
      <c r="AI181" s="9">
        <v>0</v>
      </c>
      <c r="AL181" s="9">
        <v>0</v>
      </c>
      <c r="AM181" s="9">
        <v>0</v>
      </c>
      <c r="AP181" s="9">
        <v>0</v>
      </c>
      <c r="AQ181" s="9">
        <v>0</v>
      </c>
      <c r="AT181" s="9">
        <v>0</v>
      </c>
      <c r="AU181" s="9">
        <v>0</v>
      </c>
      <c r="AX181" s="9">
        <v>0</v>
      </c>
      <c r="AY181" s="9">
        <v>0</v>
      </c>
      <c r="BB181" s="9">
        <v>0</v>
      </c>
      <c r="BC181" s="9">
        <v>0</v>
      </c>
      <c r="BE181" s="9">
        <v>0</v>
      </c>
      <c r="BF181" s="9">
        <v>0</v>
      </c>
      <c r="BH181" s="9">
        <v>0</v>
      </c>
      <c r="BI181" s="9">
        <v>0</v>
      </c>
      <c r="BK181" s="9">
        <v>0</v>
      </c>
      <c r="BM181" s="9">
        <v>0</v>
      </c>
      <c r="BN181" s="9">
        <v>0</v>
      </c>
      <c r="BP181" s="9">
        <v>0</v>
      </c>
      <c r="BQ181" s="9">
        <v>0</v>
      </c>
      <c r="BS181" s="9">
        <v>0</v>
      </c>
      <c r="BT181" s="9">
        <v>0</v>
      </c>
      <c r="BV181" s="9">
        <v>0</v>
      </c>
      <c r="BW181" s="9">
        <v>0</v>
      </c>
      <c r="BY181" s="9">
        <v>0</v>
      </c>
      <c r="BZ181" s="9">
        <v>0</v>
      </c>
      <c r="CB181" s="9">
        <v>0</v>
      </c>
      <c r="CC181" s="9">
        <v>0</v>
      </c>
      <c r="CF181" s="9">
        <v>0</v>
      </c>
      <c r="CG181" s="9">
        <v>0</v>
      </c>
      <c r="CK181" t="s">
        <v>246</v>
      </c>
      <c r="CL181" s="9" t="s">
        <v>222</v>
      </c>
      <c r="CM181" s="3">
        <v>43189</v>
      </c>
      <c r="CN181" s="3">
        <v>43192</v>
      </c>
      <c r="CO181" s="16" t="s">
        <v>822</v>
      </c>
    </row>
    <row r="182" spans="1:93" x14ac:dyDescent="0.25">
      <c r="A182" s="4">
        <v>2018</v>
      </c>
      <c r="B182" s="3">
        <v>43101</v>
      </c>
      <c r="C182" s="3">
        <v>43190</v>
      </c>
      <c r="D182" s="4" t="s">
        <v>208</v>
      </c>
      <c r="F182" s="9" t="s">
        <v>711</v>
      </c>
      <c r="G182" s="9" t="s">
        <v>261</v>
      </c>
      <c r="H182" s="9" t="s">
        <v>708</v>
      </c>
      <c r="I182" s="10" t="s">
        <v>705</v>
      </c>
      <c r="J182" s="10" t="s">
        <v>706</v>
      </c>
      <c r="K182" s="10" t="s">
        <v>707</v>
      </c>
      <c r="L182" t="s">
        <v>212</v>
      </c>
      <c r="M182" s="9">
        <v>8838.9599999999991</v>
      </c>
      <c r="N182">
        <v>8000</v>
      </c>
      <c r="P182" s="9">
        <v>0</v>
      </c>
      <c r="Q182" s="9">
        <v>0</v>
      </c>
      <c r="R182" s="9"/>
      <c r="U182" s="9" t="s">
        <v>220</v>
      </c>
      <c r="V182" s="9">
        <v>8838.9599999999991</v>
      </c>
      <c r="W182" s="9">
        <v>8000</v>
      </c>
      <c r="X182" s="9" t="s">
        <v>219</v>
      </c>
      <c r="Z182" s="13">
        <v>0</v>
      </c>
      <c r="AA182" s="13">
        <v>0</v>
      </c>
      <c r="AD182" s="9">
        <v>0</v>
      </c>
      <c r="AE182" s="9">
        <v>0</v>
      </c>
      <c r="AH182" s="9">
        <v>0</v>
      </c>
      <c r="AI182" s="9">
        <v>0</v>
      </c>
      <c r="AL182" s="9">
        <v>0</v>
      </c>
      <c r="AM182" s="9">
        <v>0</v>
      </c>
      <c r="AP182" s="9">
        <v>0</v>
      </c>
      <c r="AQ182" s="9">
        <v>0</v>
      </c>
      <c r="AT182" s="9">
        <v>0</v>
      </c>
      <c r="AU182" s="9">
        <v>0</v>
      </c>
      <c r="AX182" s="9">
        <v>0</v>
      </c>
      <c r="AY182" s="9">
        <v>0</v>
      </c>
      <c r="BB182" s="9">
        <v>0</v>
      </c>
      <c r="BC182" s="9">
        <v>0</v>
      </c>
      <c r="BE182" s="9">
        <v>0</v>
      </c>
      <c r="BF182" s="9">
        <v>0</v>
      </c>
      <c r="BH182" s="9">
        <v>0</v>
      </c>
      <c r="BI182" s="9">
        <v>0</v>
      </c>
      <c r="BK182" s="9">
        <v>0</v>
      </c>
      <c r="BM182" s="9">
        <v>0</v>
      </c>
      <c r="BN182" s="9">
        <v>0</v>
      </c>
      <c r="BP182" s="9">
        <v>0</v>
      </c>
      <c r="BQ182" s="9">
        <v>0</v>
      </c>
      <c r="BS182" s="9">
        <v>0</v>
      </c>
      <c r="BT182" s="9">
        <v>0</v>
      </c>
      <c r="BV182" s="9">
        <v>0</v>
      </c>
      <c r="BW182" s="9">
        <v>0</v>
      </c>
      <c r="BY182" s="9">
        <v>0</v>
      </c>
      <c r="BZ182" s="9">
        <v>0</v>
      </c>
      <c r="CB182" s="9">
        <v>0</v>
      </c>
      <c r="CC182" s="9">
        <v>0</v>
      </c>
      <c r="CF182" s="9">
        <v>0</v>
      </c>
      <c r="CG182" s="9">
        <v>0</v>
      </c>
      <c r="CK182" s="9" t="s">
        <v>246</v>
      </c>
      <c r="CL182" s="9" t="s">
        <v>222</v>
      </c>
      <c r="CM182" s="3">
        <v>43189</v>
      </c>
      <c r="CN182" s="3">
        <v>43192</v>
      </c>
      <c r="CO182" s="16" t="s">
        <v>822</v>
      </c>
    </row>
    <row r="183" spans="1:93" x14ac:dyDescent="0.25">
      <c r="A183" s="4">
        <v>2018</v>
      </c>
      <c r="B183" s="3">
        <v>43101</v>
      </c>
      <c r="C183" s="3">
        <v>43190</v>
      </c>
      <c r="D183" s="4" t="s">
        <v>202</v>
      </c>
      <c r="F183" s="9" t="s">
        <v>730</v>
      </c>
      <c r="G183" s="9" t="s">
        <v>730</v>
      </c>
      <c r="H183" s="9" t="s">
        <v>318</v>
      </c>
      <c r="I183" s="11" t="s">
        <v>657</v>
      </c>
      <c r="J183" s="11" t="s">
        <v>551</v>
      </c>
      <c r="K183" s="11" t="s">
        <v>302</v>
      </c>
      <c r="L183" t="s">
        <v>211</v>
      </c>
      <c r="M183" s="12">
        <v>12975.74</v>
      </c>
      <c r="N183" s="12">
        <v>12972.7</v>
      </c>
      <c r="O183" t="s">
        <v>820</v>
      </c>
      <c r="P183" s="12">
        <f>3243.94+1920</f>
        <v>5163.9400000000005</v>
      </c>
      <c r="Q183" s="12">
        <f>1526.99+3243.94</f>
        <v>4770.93</v>
      </c>
      <c r="R183" s="9" t="s">
        <v>219</v>
      </c>
      <c r="U183" s="12" t="s">
        <v>220</v>
      </c>
      <c r="V183" s="12">
        <v>12975.74</v>
      </c>
      <c r="W183" s="12">
        <v>12972.7</v>
      </c>
      <c r="X183" s="12" t="s">
        <v>219</v>
      </c>
      <c r="Z183" s="13">
        <v>0</v>
      </c>
      <c r="AA183" s="13">
        <v>0</v>
      </c>
      <c r="AD183" s="12">
        <v>0</v>
      </c>
      <c r="AE183" s="12">
        <v>0</v>
      </c>
      <c r="AH183" s="12">
        <v>0</v>
      </c>
      <c r="AI183" s="12">
        <v>0</v>
      </c>
      <c r="AL183" s="12">
        <v>0</v>
      </c>
      <c r="AM183" s="12">
        <v>0</v>
      </c>
      <c r="AP183" s="12">
        <v>0</v>
      </c>
      <c r="AQ183" s="12">
        <v>0</v>
      </c>
      <c r="AT183" s="12">
        <v>0</v>
      </c>
      <c r="AU183" s="12">
        <v>0</v>
      </c>
      <c r="AW183" t="s">
        <v>821</v>
      </c>
      <c r="AX183" s="12">
        <v>0</v>
      </c>
      <c r="AY183" s="12">
        <v>0</v>
      </c>
      <c r="AZ183" t="s">
        <v>219</v>
      </c>
      <c r="BB183" s="12">
        <v>0</v>
      </c>
      <c r="BC183" s="12">
        <v>0</v>
      </c>
      <c r="BE183" s="12">
        <v>0</v>
      </c>
      <c r="BF183" s="12">
        <v>0</v>
      </c>
      <c r="BH183" s="12">
        <v>0</v>
      </c>
      <c r="BI183" s="12">
        <v>0</v>
      </c>
      <c r="BK183" s="12">
        <v>0</v>
      </c>
      <c r="BM183" s="12">
        <v>0</v>
      </c>
      <c r="BN183" s="12">
        <v>0</v>
      </c>
      <c r="BP183" s="12">
        <v>0</v>
      </c>
      <c r="BQ183" s="12">
        <v>0</v>
      </c>
      <c r="BS183" s="12">
        <v>0</v>
      </c>
      <c r="BT183" s="12">
        <v>0</v>
      </c>
      <c r="BV183" s="12">
        <v>0</v>
      </c>
      <c r="BW183" s="12">
        <v>0</v>
      </c>
      <c r="BY183" s="12">
        <v>0</v>
      </c>
      <c r="BZ183" s="12">
        <v>0</v>
      </c>
      <c r="CB183" s="12">
        <v>0</v>
      </c>
      <c r="CC183" s="12">
        <v>0</v>
      </c>
      <c r="CF183" s="12">
        <v>0</v>
      </c>
      <c r="CG183" s="12">
        <v>0</v>
      </c>
      <c r="CK183" s="12" t="s">
        <v>246</v>
      </c>
      <c r="CL183" s="12" t="s">
        <v>222</v>
      </c>
      <c r="CM183" s="3">
        <v>43189</v>
      </c>
      <c r="CN183" s="3">
        <v>43192</v>
      </c>
      <c r="CO183" s="16" t="s">
        <v>822</v>
      </c>
    </row>
    <row r="184" spans="1:93" x14ac:dyDescent="0.25">
      <c r="A184" s="4">
        <v>2018</v>
      </c>
      <c r="B184" s="3">
        <v>43101</v>
      </c>
      <c r="C184" s="3">
        <v>43190</v>
      </c>
      <c r="D184" s="4" t="s">
        <v>202</v>
      </c>
      <c r="F184" s="9" t="s">
        <v>731</v>
      </c>
      <c r="G184" s="9" t="s">
        <v>732</v>
      </c>
      <c r="H184" s="9" t="s">
        <v>730</v>
      </c>
      <c r="I184" s="11" t="s">
        <v>619</v>
      </c>
      <c r="J184" s="11" t="s">
        <v>740</v>
      </c>
      <c r="K184" s="11" t="s">
        <v>381</v>
      </c>
      <c r="L184" t="s">
        <v>212</v>
      </c>
      <c r="M184" s="12">
        <v>7614.7</v>
      </c>
      <c r="N184" s="12">
        <v>7904.72</v>
      </c>
      <c r="O184" s="12" t="s">
        <v>820</v>
      </c>
      <c r="P184" s="12">
        <f>1903.68+1020</f>
        <v>2923.6800000000003</v>
      </c>
      <c r="Q184" s="12">
        <f>911.84+1903.68</f>
        <v>2815.52</v>
      </c>
      <c r="R184" s="12" t="s">
        <v>219</v>
      </c>
      <c r="U184" s="12" t="s">
        <v>220</v>
      </c>
      <c r="V184" s="12">
        <v>7614.7</v>
      </c>
      <c r="W184" s="12">
        <v>7904.72</v>
      </c>
      <c r="X184" s="12" t="s">
        <v>219</v>
      </c>
      <c r="Z184" s="13">
        <v>0</v>
      </c>
      <c r="AA184" s="13">
        <v>0</v>
      </c>
      <c r="AD184" s="12">
        <v>0</v>
      </c>
      <c r="AE184" s="12">
        <v>0</v>
      </c>
      <c r="AH184" s="12">
        <v>0</v>
      </c>
      <c r="AI184" s="12">
        <v>0</v>
      </c>
      <c r="AL184" s="12">
        <v>0</v>
      </c>
      <c r="AM184" s="12">
        <v>0</v>
      </c>
      <c r="AP184" s="12">
        <v>0</v>
      </c>
      <c r="AQ184" s="12">
        <v>0</v>
      </c>
      <c r="AT184" s="12">
        <v>0</v>
      </c>
      <c r="AU184" s="12">
        <v>0</v>
      </c>
      <c r="AW184" s="12" t="s">
        <v>821</v>
      </c>
      <c r="AX184" s="12">
        <v>0</v>
      </c>
      <c r="AY184" s="12">
        <v>0</v>
      </c>
      <c r="AZ184" s="12" t="s">
        <v>219</v>
      </c>
      <c r="BB184" s="12">
        <v>0</v>
      </c>
      <c r="BC184" s="12">
        <v>0</v>
      </c>
      <c r="BE184" s="12">
        <v>0</v>
      </c>
      <c r="BF184" s="12">
        <v>0</v>
      </c>
      <c r="BH184" s="12">
        <v>0</v>
      </c>
      <c r="BI184" s="12">
        <v>0</v>
      </c>
      <c r="BK184" s="12">
        <v>0</v>
      </c>
      <c r="BM184" s="12">
        <v>0</v>
      </c>
      <c r="BN184" s="12">
        <v>0</v>
      </c>
      <c r="BP184" s="12">
        <v>0</v>
      </c>
      <c r="BQ184" s="12">
        <v>0</v>
      </c>
      <c r="BS184" s="12">
        <v>0</v>
      </c>
      <c r="BT184" s="12">
        <v>0</v>
      </c>
      <c r="BV184" s="12">
        <v>0</v>
      </c>
      <c r="BW184" s="12">
        <v>0</v>
      </c>
      <c r="BY184" s="12">
        <v>0</v>
      </c>
      <c r="BZ184" s="12">
        <v>0</v>
      </c>
      <c r="CB184" s="12">
        <v>0</v>
      </c>
      <c r="CC184" s="12">
        <v>0</v>
      </c>
      <c r="CF184" s="12">
        <v>0</v>
      </c>
      <c r="CG184" s="12">
        <v>0</v>
      </c>
      <c r="CK184" s="12" t="s">
        <v>246</v>
      </c>
      <c r="CL184" s="12" t="s">
        <v>222</v>
      </c>
      <c r="CM184" s="3">
        <v>43189</v>
      </c>
      <c r="CN184" s="3">
        <v>43192</v>
      </c>
      <c r="CO184" s="16" t="s">
        <v>822</v>
      </c>
    </row>
    <row r="185" spans="1:93" x14ac:dyDescent="0.25">
      <c r="A185" s="4">
        <v>2018</v>
      </c>
      <c r="B185" s="3">
        <v>43101</v>
      </c>
      <c r="C185" s="3">
        <v>43190</v>
      </c>
      <c r="D185" s="4" t="s">
        <v>202</v>
      </c>
      <c r="F185" s="9" t="s">
        <v>733</v>
      </c>
      <c r="G185" s="9" t="s">
        <v>730</v>
      </c>
      <c r="H185" s="9" t="s">
        <v>734</v>
      </c>
      <c r="I185" s="11" t="s">
        <v>741</v>
      </c>
      <c r="J185" s="11" t="s">
        <v>742</v>
      </c>
      <c r="K185" s="11" t="s">
        <v>743</v>
      </c>
      <c r="L185" t="s">
        <v>211</v>
      </c>
      <c r="M185" s="12">
        <v>9739.16</v>
      </c>
      <c r="N185" s="12">
        <v>9979.7199999999993</v>
      </c>
      <c r="O185" s="12" t="s">
        <v>820</v>
      </c>
      <c r="P185" s="12">
        <f>2434.8+1560</f>
        <v>3994.8</v>
      </c>
      <c r="Q185" s="12">
        <f>1294.94+2434.8</f>
        <v>3729.7400000000002</v>
      </c>
      <c r="R185" s="12" t="s">
        <v>219</v>
      </c>
      <c r="U185" s="12" t="s">
        <v>220</v>
      </c>
      <c r="V185" s="12">
        <v>9739.16</v>
      </c>
      <c r="W185" s="12">
        <v>9979.7199999999993</v>
      </c>
      <c r="X185" s="12" t="s">
        <v>219</v>
      </c>
      <c r="Z185" s="13">
        <v>0</v>
      </c>
      <c r="AA185" s="13">
        <v>0</v>
      </c>
      <c r="AD185" s="12">
        <v>0</v>
      </c>
      <c r="AE185" s="12">
        <v>0</v>
      </c>
      <c r="AH185" s="12">
        <v>0</v>
      </c>
      <c r="AI185" s="12">
        <v>0</v>
      </c>
      <c r="AL185" s="12">
        <v>0</v>
      </c>
      <c r="AM185" s="12">
        <v>0</v>
      </c>
      <c r="AP185" s="12">
        <v>0</v>
      </c>
      <c r="AQ185" s="12">
        <v>0</v>
      </c>
      <c r="AT185" s="12">
        <v>0</v>
      </c>
      <c r="AU185" s="12">
        <v>0</v>
      </c>
      <c r="AW185" s="12" t="s">
        <v>821</v>
      </c>
      <c r="AX185" s="12">
        <v>0</v>
      </c>
      <c r="AY185" s="12">
        <v>0</v>
      </c>
      <c r="AZ185" s="12" t="s">
        <v>219</v>
      </c>
      <c r="BB185" s="12">
        <v>0</v>
      </c>
      <c r="BC185" s="12">
        <v>0</v>
      </c>
      <c r="BE185" s="12">
        <v>0</v>
      </c>
      <c r="BF185" s="12">
        <v>0</v>
      </c>
      <c r="BH185" s="12">
        <v>0</v>
      </c>
      <c r="BI185" s="12">
        <v>0</v>
      </c>
      <c r="BK185" s="12">
        <v>0</v>
      </c>
      <c r="BM185" s="12">
        <v>0</v>
      </c>
      <c r="BN185" s="12">
        <v>0</v>
      </c>
      <c r="BP185" s="12">
        <v>0</v>
      </c>
      <c r="BQ185" s="12">
        <v>0</v>
      </c>
      <c r="BS185" s="12">
        <v>0</v>
      </c>
      <c r="BT185" s="12">
        <v>0</v>
      </c>
      <c r="BV185" s="12">
        <v>0</v>
      </c>
      <c r="BW185" s="12">
        <v>0</v>
      </c>
      <c r="BY185" s="12">
        <v>0</v>
      </c>
      <c r="BZ185" s="12">
        <v>0</v>
      </c>
      <c r="CB185" s="12">
        <v>0</v>
      </c>
      <c r="CC185" s="12">
        <v>0</v>
      </c>
      <c r="CF185" s="12">
        <v>0</v>
      </c>
      <c r="CG185" s="12">
        <v>0</v>
      </c>
      <c r="CK185" s="12" t="s">
        <v>246</v>
      </c>
      <c r="CL185" s="12" t="s">
        <v>222</v>
      </c>
      <c r="CM185" s="3">
        <v>43189</v>
      </c>
      <c r="CN185" s="3">
        <v>43192</v>
      </c>
      <c r="CO185" s="16" t="s">
        <v>822</v>
      </c>
    </row>
    <row r="186" spans="1:93" s="6" customFormat="1" x14ac:dyDescent="0.25">
      <c r="A186" s="6">
        <v>2018</v>
      </c>
      <c r="B186" s="14">
        <v>43101</v>
      </c>
      <c r="C186" s="14">
        <v>43190</v>
      </c>
      <c r="D186" s="6" t="s">
        <v>202</v>
      </c>
      <c r="F186" s="6" t="s">
        <v>733</v>
      </c>
      <c r="G186" s="6" t="s">
        <v>730</v>
      </c>
      <c r="H186" s="6" t="s">
        <v>734</v>
      </c>
      <c r="I186" s="10" t="s">
        <v>744</v>
      </c>
      <c r="J186" s="10" t="s">
        <v>745</v>
      </c>
      <c r="K186" s="10" t="s">
        <v>554</v>
      </c>
      <c r="L186" s="6" t="s">
        <v>211</v>
      </c>
      <c r="M186" s="6">
        <v>6994.62</v>
      </c>
      <c r="N186" s="6">
        <v>8061.14</v>
      </c>
      <c r="O186" s="6" t="s">
        <v>820</v>
      </c>
      <c r="P186" s="6">
        <f>1748.66+300+265.08+265.08</f>
        <v>2578.8199999999997</v>
      </c>
      <c r="Q186" s="6">
        <f>237.87+1748.66+265.08+265.08</f>
        <v>2516.69</v>
      </c>
      <c r="R186" s="6" t="s">
        <v>219</v>
      </c>
      <c r="U186" s="6" t="s">
        <v>220</v>
      </c>
      <c r="V186" s="6">
        <v>6994.62</v>
      </c>
      <c r="W186" s="6">
        <v>8061.14</v>
      </c>
      <c r="X186" s="6" t="s">
        <v>219</v>
      </c>
      <c r="Z186" s="13">
        <v>0</v>
      </c>
      <c r="AA186" s="13">
        <v>0</v>
      </c>
      <c r="AD186" s="6">
        <v>0</v>
      </c>
      <c r="AE186" s="6">
        <v>0</v>
      </c>
      <c r="AH186" s="6">
        <v>0</v>
      </c>
      <c r="AI186" s="6">
        <v>0</v>
      </c>
      <c r="AL186" s="6">
        <v>0</v>
      </c>
      <c r="AM186" s="6">
        <v>0</v>
      </c>
      <c r="AP186" s="6">
        <v>0</v>
      </c>
      <c r="AQ186" s="6">
        <v>0</v>
      </c>
      <c r="AT186" s="6">
        <v>0</v>
      </c>
      <c r="AU186" s="6">
        <v>0</v>
      </c>
      <c r="AW186" s="6" t="s">
        <v>821</v>
      </c>
      <c r="AX186" s="6">
        <f>265.08*2</f>
        <v>530.16</v>
      </c>
      <c r="AY186" s="6">
        <v>530.16</v>
      </c>
      <c r="AZ186" s="6" t="s">
        <v>219</v>
      </c>
      <c r="BB186" s="12">
        <v>0</v>
      </c>
      <c r="BC186" s="12">
        <v>0</v>
      </c>
      <c r="BE186" s="12">
        <v>0</v>
      </c>
      <c r="BF186" s="12">
        <v>0</v>
      </c>
      <c r="BH186" s="12">
        <v>0</v>
      </c>
      <c r="BI186" s="12">
        <v>0</v>
      </c>
      <c r="BK186" s="12">
        <v>0</v>
      </c>
      <c r="BM186" s="12">
        <v>0</v>
      </c>
      <c r="BN186" s="12">
        <v>0</v>
      </c>
      <c r="BP186" s="12">
        <v>0</v>
      </c>
      <c r="BQ186" s="12">
        <v>0</v>
      </c>
      <c r="BS186" s="12">
        <v>0</v>
      </c>
      <c r="BT186" s="12">
        <v>0</v>
      </c>
      <c r="BV186" s="12">
        <v>0</v>
      </c>
      <c r="BW186" s="12">
        <v>0</v>
      </c>
      <c r="BY186" s="12">
        <v>0</v>
      </c>
      <c r="BZ186" s="12">
        <v>0</v>
      </c>
      <c r="CB186" s="12">
        <v>0</v>
      </c>
      <c r="CC186" s="12">
        <v>0</v>
      </c>
      <c r="CF186" s="12">
        <v>0</v>
      </c>
      <c r="CG186" s="12">
        <v>0</v>
      </c>
      <c r="CK186" s="12" t="s">
        <v>246</v>
      </c>
      <c r="CL186" s="12" t="s">
        <v>222</v>
      </c>
      <c r="CM186" s="3">
        <v>43189</v>
      </c>
      <c r="CN186" s="3">
        <v>43192</v>
      </c>
      <c r="CO186" s="16" t="s">
        <v>822</v>
      </c>
    </row>
    <row r="187" spans="1:93" s="6" customFormat="1" x14ac:dyDescent="0.25">
      <c r="A187" s="6">
        <v>2018</v>
      </c>
      <c r="B187" s="14">
        <v>43101</v>
      </c>
      <c r="C187" s="14">
        <v>43190</v>
      </c>
      <c r="D187" s="6" t="s">
        <v>202</v>
      </c>
      <c r="F187" s="6" t="s">
        <v>733</v>
      </c>
      <c r="G187" s="6" t="s">
        <v>730</v>
      </c>
      <c r="H187" s="6" t="s">
        <v>734</v>
      </c>
      <c r="I187" s="10" t="s">
        <v>746</v>
      </c>
      <c r="J187" s="10" t="s">
        <v>747</v>
      </c>
      <c r="K187" s="10" t="s">
        <v>425</v>
      </c>
      <c r="L187" s="6" t="s">
        <v>211</v>
      </c>
      <c r="M187" s="6">
        <v>7984.6</v>
      </c>
      <c r="N187" s="6">
        <v>8666.2000000000007</v>
      </c>
      <c r="O187" s="6" t="s">
        <v>820</v>
      </c>
      <c r="P187" s="6">
        <f>1961.16+600+265.08+265.08</f>
        <v>3091.3199999999997</v>
      </c>
      <c r="Q187" s="6">
        <f>537.81+1961.16+265.08+265.08</f>
        <v>3029.13</v>
      </c>
      <c r="R187" s="6" t="s">
        <v>219</v>
      </c>
      <c r="U187" s="6" t="s">
        <v>220</v>
      </c>
      <c r="V187" s="6">
        <v>7984.6</v>
      </c>
      <c r="W187" s="6">
        <v>8666.2000000000007</v>
      </c>
      <c r="X187" s="6" t="s">
        <v>219</v>
      </c>
      <c r="Z187" s="13">
        <v>0</v>
      </c>
      <c r="AA187" s="13">
        <v>0</v>
      </c>
      <c r="AD187" s="6">
        <v>0</v>
      </c>
      <c r="AE187" s="6">
        <v>0</v>
      </c>
      <c r="AH187" s="6">
        <v>0</v>
      </c>
      <c r="AI187" s="6">
        <v>0</v>
      </c>
      <c r="AL187" s="6">
        <v>0</v>
      </c>
      <c r="AM187" s="6">
        <v>0</v>
      </c>
      <c r="AP187" s="6">
        <v>0</v>
      </c>
      <c r="AQ187" s="6">
        <v>0</v>
      </c>
      <c r="AT187" s="6">
        <v>0</v>
      </c>
      <c r="AU187" s="6">
        <v>0</v>
      </c>
      <c r="AW187" s="6" t="s">
        <v>821</v>
      </c>
      <c r="AX187" s="6">
        <v>530.16</v>
      </c>
      <c r="AY187" s="6">
        <v>530.16</v>
      </c>
      <c r="AZ187" s="6" t="s">
        <v>219</v>
      </c>
      <c r="BB187" s="12">
        <v>0</v>
      </c>
      <c r="BC187" s="12">
        <v>0</v>
      </c>
      <c r="BE187" s="12">
        <v>0</v>
      </c>
      <c r="BF187" s="12">
        <v>0</v>
      </c>
      <c r="BH187" s="12">
        <v>0</v>
      </c>
      <c r="BI187" s="12">
        <v>0</v>
      </c>
      <c r="BK187" s="12">
        <v>0</v>
      </c>
      <c r="BM187" s="12">
        <v>0</v>
      </c>
      <c r="BN187" s="12">
        <v>0</v>
      </c>
      <c r="BP187" s="12">
        <v>0</v>
      </c>
      <c r="BQ187" s="12">
        <v>0</v>
      </c>
      <c r="BS187" s="12">
        <v>0</v>
      </c>
      <c r="BT187" s="12">
        <v>0</v>
      </c>
      <c r="BV187" s="12">
        <v>0</v>
      </c>
      <c r="BW187" s="12">
        <v>0</v>
      </c>
      <c r="BY187" s="12">
        <v>0</v>
      </c>
      <c r="BZ187" s="12">
        <v>0</v>
      </c>
      <c r="CB187" s="12">
        <v>0</v>
      </c>
      <c r="CC187" s="12">
        <v>0</v>
      </c>
      <c r="CF187" s="12">
        <v>0</v>
      </c>
      <c r="CG187" s="12">
        <v>0</v>
      </c>
      <c r="CK187" s="12" t="s">
        <v>246</v>
      </c>
      <c r="CL187" s="12" t="s">
        <v>222</v>
      </c>
      <c r="CM187" s="3">
        <v>43189</v>
      </c>
      <c r="CN187" s="3">
        <v>43192</v>
      </c>
      <c r="CO187" s="16" t="s">
        <v>822</v>
      </c>
    </row>
    <row r="188" spans="1:93" s="6" customFormat="1" x14ac:dyDescent="0.25">
      <c r="A188" s="6">
        <v>2018</v>
      </c>
      <c r="B188" s="14">
        <v>43101</v>
      </c>
      <c r="C188" s="14">
        <v>43190</v>
      </c>
      <c r="D188" s="6" t="s">
        <v>202</v>
      </c>
      <c r="F188" s="6" t="s">
        <v>730</v>
      </c>
      <c r="G188" s="6" t="s">
        <v>730</v>
      </c>
      <c r="H188" s="6" t="s">
        <v>341</v>
      </c>
      <c r="I188" s="10" t="s">
        <v>748</v>
      </c>
      <c r="J188" s="10" t="s">
        <v>749</v>
      </c>
      <c r="K188" s="10" t="s">
        <v>577</v>
      </c>
      <c r="L188" s="6" t="s">
        <v>211</v>
      </c>
      <c r="M188" s="6">
        <v>12583.2</v>
      </c>
      <c r="N188" s="6">
        <v>12618.84</v>
      </c>
      <c r="O188" s="6" t="s">
        <v>820</v>
      </c>
      <c r="P188" s="6">
        <f>3145.8+1860</f>
        <v>5005.8</v>
      </c>
      <c r="Q188" s="6">
        <f>1479.81+3145.8</f>
        <v>4625.6100000000006</v>
      </c>
      <c r="R188" s="6" t="s">
        <v>219</v>
      </c>
      <c r="U188" s="6" t="s">
        <v>220</v>
      </c>
      <c r="V188" s="6">
        <v>12583.2</v>
      </c>
      <c r="W188" s="6">
        <v>12618.84</v>
      </c>
      <c r="X188" s="6" t="s">
        <v>219</v>
      </c>
      <c r="Z188" s="13">
        <v>0</v>
      </c>
      <c r="AA188" s="13">
        <v>0</v>
      </c>
      <c r="AD188" s="6">
        <v>0</v>
      </c>
      <c r="AE188" s="6">
        <v>0</v>
      </c>
      <c r="AH188" s="6">
        <v>0</v>
      </c>
      <c r="AI188" s="6">
        <v>0</v>
      </c>
      <c r="AL188" s="6">
        <v>0</v>
      </c>
      <c r="AM188" s="6">
        <v>0</v>
      </c>
      <c r="AP188" s="6">
        <v>0</v>
      </c>
      <c r="AQ188" s="6">
        <v>0</v>
      </c>
      <c r="AT188" s="6">
        <v>0</v>
      </c>
      <c r="AU188" s="6">
        <v>0</v>
      </c>
      <c r="AW188" s="6" t="s">
        <v>821</v>
      </c>
      <c r="AX188" s="6">
        <v>0</v>
      </c>
      <c r="AY188" s="6">
        <v>0</v>
      </c>
      <c r="AZ188" s="6" t="s">
        <v>219</v>
      </c>
      <c r="BB188" s="12">
        <v>0</v>
      </c>
      <c r="BC188" s="12">
        <v>0</v>
      </c>
      <c r="BE188" s="12">
        <v>0</v>
      </c>
      <c r="BF188" s="12">
        <v>0</v>
      </c>
      <c r="BH188" s="12">
        <v>0</v>
      </c>
      <c r="BI188" s="12">
        <v>0</v>
      </c>
      <c r="BK188" s="12">
        <v>0</v>
      </c>
      <c r="BM188" s="12">
        <v>0</v>
      </c>
      <c r="BN188" s="12">
        <v>0</v>
      </c>
      <c r="BP188" s="12">
        <v>0</v>
      </c>
      <c r="BQ188" s="12">
        <v>0</v>
      </c>
      <c r="BS188" s="12">
        <v>0</v>
      </c>
      <c r="BT188" s="12">
        <v>0</v>
      </c>
      <c r="BV188" s="12">
        <v>0</v>
      </c>
      <c r="BW188" s="12">
        <v>0</v>
      </c>
      <c r="BY188" s="12">
        <v>0</v>
      </c>
      <c r="BZ188" s="12">
        <v>0</v>
      </c>
      <c r="CB188" s="12">
        <v>0</v>
      </c>
      <c r="CC188" s="12">
        <v>0</v>
      </c>
      <c r="CF188" s="12">
        <v>0</v>
      </c>
      <c r="CG188" s="12">
        <v>0</v>
      </c>
      <c r="CK188" s="12" t="s">
        <v>246</v>
      </c>
      <c r="CL188" s="12" t="s">
        <v>222</v>
      </c>
      <c r="CM188" s="3">
        <v>43189</v>
      </c>
      <c r="CN188" s="3">
        <v>43192</v>
      </c>
      <c r="CO188" s="16" t="s">
        <v>822</v>
      </c>
    </row>
    <row r="189" spans="1:93" s="6" customFormat="1" x14ac:dyDescent="0.25">
      <c r="A189" s="6">
        <v>2018</v>
      </c>
      <c r="B189" s="14">
        <v>43101</v>
      </c>
      <c r="C189" s="14">
        <v>43190</v>
      </c>
      <c r="D189" s="6" t="s">
        <v>202</v>
      </c>
      <c r="F189" s="6" t="s">
        <v>735</v>
      </c>
      <c r="G189" s="6" t="s">
        <v>735</v>
      </c>
      <c r="H189" s="6" t="s">
        <v>506</v>
      </c>
      <c r="I189" s="10" t="s">
        <v>750</v>
      </c>
      <c r="J189" s="10" t="s">
        <v>751</v>
      </c>
      <c r="K189" s="10" t="s">
        <v>752</v>
      </c>
      <c r="L189" s="6" t="s">
        <v>211</v>
      </c>
      <c r="M189" s="6">
        <v>6994.62</v>
      </c>
      <c r="N189" s="6">
        <v>7530.98</v>
      </c>
      <c r="O189" s="6" t="s">
        <v>820</v>
      </c>
      <c r="P189" s="6">
        <f>1748.66+300</f>
        <v>2048.66</v>
      </c>
      <c r="Q189" s="6">
        <f>237.87+1748.66</f>
        <v>1986.5300000000002</v>
      </c>
      <c r="R189" s="6" t="s">
        <v>219</v>
      </c>
      <c r="U189" s="6" t="s">
        <v>220</v>
      </c>
      <c r="V189" s="6">
        <v>6994.62</v>
      </c>
      <c r="W189" s="6">
        <v>7530.98</v>
      </c>
      <c r="X189" s="6" t="s">
        <v>219</v>
      </c>
      <c r="Z189" s="13">
        <v>0</v>
      </c>
      <c r="AA189" s="13">
        <v>0</v>
      </c>
      <c r="AD189" s="6">
        <v>0</v>
      </c>
      <c r="AE189" s="6">
        <v>0</v>
      </c>
      <c r="AH189" s="6">
        <v>0</v>
      </c>
      <c r="AI189" s="6">
        <v>0</v>
      </c>
      <c r="AL189" s="6">
        <v>0</v>
      </c>
      <c r="AM189" s="6">
        <v>0</v>
      </c>
      <c r="AP189" s="6">
        <v>0</v>
      </c>
      <c r="AQ189" s="6">
        <v>0</v>
      </c>
      <c r="AT189" s="6">
        <v>0</v>
      </c>
      <c r="AU189" s="6">
        <v>0</v>
      </c>
      <c r="AW189" s="6" t="s">
        <v>821</v>
      </c>
      <c r="AX189" s="6">
        <v>0</v>
      </c>
      <c r="AY189" s="6">
        <v>0</v>
      </c>
      <c r="AZ189" s="6" t="s">
        <v>219</v>
      </c>
      <c r="BB189" s="12">
        <v>0</v>
      </c>
      <c r="BC189" s="12">
        <v>0</v>
      </c>
      <c r="BE189" s="12">
        <v>0</v>
      </c>
      <c r="BF189" s="12">
        <v>0</v>
      </c>
      <c r="BH189" s="12">
        <v>0</v>
      </c>
      <c r="BI189" s="12">
        <v>0</v>
      </c>
      <c r="BK189" s="12">
        <v>0</v>
      </c>
      <c r="BM189" s="12">
        <v>0</v>
      </c>
      <c r="BN189" s="12">
        <v>0</v>
      </c>
      <c r="BP189" s="12">
        <v>0</v>
      </c>
      <c r="BQ189" s="12">
        <v>0</v>
      </c>
      <c r="BS189" s="12">
        <v>0</v>
      </c>
      <c r="BT189" s="12">
        <v>0</v>
      </c>
      <c r="BV189" s="12">
        <v>0</v>
      </c>
      <c r="BW189" s="12">
        <v>0</v>
      </c>
      <c r="BY189" s="12">
        <v>0</v>
      </c>
      <c r="BZ189" s="12">
        <v>0</v>
      </c>
      <c r="CB189" s="12">
        <v>0</v>
      </c>
      <c r="CC189" s="12">
        <v>0</v>
      </c>
      <c r="CF189" s="12">
        <v>0</v>
      </c>
      <c r="CG189" s="12">
        <v>0</v>
      </c>
      <c r="CK189" s="12" t="s">
        <v>246</v>
      </c>
      <c r="CL189" s="12" t="s">
        <v>222</v>
      </c>
      <c r="CM189" s="3">
        <v>43189</v>
      </c>
      <c r="CN189" s="3">
        <v>43192</v>
      </c>
      <c r="CO189" s="16" t="s">
        <v>822</v>
      </c>
    </row>
    <row r="190" spans="1:93" s="6" customFormat="1" x14ac:dyDescent="0.25">
      <c r="A190" s="6">
        <v>2018</v>
      </c>
      <c r="B190" s="14">
        <v>43101</v>
      </c>
      <c r="C190" s="14">
        <v>43190</v>
      </c>
      <c r="D190" s="6" t="s">
        <v>202</v>
      </c>
      <c r="F190" s="6" t="s">
        <v>735</v>
      </c>
      <c r="G190" s="6" t="s">
        <v>735</v>
      </c>
      <c r="H190" s="6" t="s">
        <v>506</v>
      </c>
      <c r="I190" s="10" t="s">
        <v>753</v>
      </c>
      <c r="J190" s="10" t="s">
        <v>533</v>
      </c>
      <c r="K190" s="10" t="s">
        <v>260</v>
      </c>
      <c r="L190" s="6" t="s">
        <v>211</v>
      </c>
      <c r="M190" s="6">
        <v>12287.68</v>
      </c>
      <c r="N190" s="6">
        <v>12352.46</v>
      </c>
      <c r="O190" s="6" t="s">
        <v>820</v>
      </c>
      <c r="P190" s="6">
        <f>3071.92+1920</f>
        <v>4991.92</v>
      </c>
      <c r="Q190" s="6">
        <f>1526.99+3071.92</f>
        <v>4598.91</v>
      </c>
      <c r="R190" s="6" t="s">
        <v>219</v>
      </c>
      <c r="U190" s="6" t="s">
        <v>220</v>
      </c>
      <c r="V190" s="6">
        <v>12287.68</v>
      </c>
      <c r="W190" s="6">
        <v>12352.46</v>
      </c>
      <c r="X190" s="6" t="s">
        <v>219</v>
      </c>
      <c r="Z190" s="13">
        <v>0</v>
      </c>
      <c r="AA190" s="13">
        <v>0</v>
      </c>
      <c r="AD190" s="6">
        <v>0</v>
      </c>
      <c r="AE190" s="6">
        <v>0</v>
      </c>
      <c r="AH190" s="6">
        <v>0</v>
      </c>
      <c r="AI190" s="6">
        <v>0</v>
      </c>
      <c r="AL190" s="6">
        <v>0</v>
      </c>
      <c r="AM190" s="6">
        <v>0</v>
      </c>
      <c r="AP190" s="6">
        <v>0</v>
      </c>
      <c r="AQ190" s="6">
        <v>0</v>
      </c>
      <c r="AT190" s="6">
        <v>0</v>
      </c>
      <c r="AU190" s="6">
        <v>0</v>
      </c>
      <c r="AW190" s="6" t="s">
        <v>821</v>
      </c>
      <c r="AX190" s="6">
        <v>0</v>
      </c>
      <c r="AY190" s="6">
        <v>0</v>
      </c>
      <c r="AZ190" s="6" t="s">
        <v>219</v>
      </c>
      <c r="BB190" s="12">
        <v>0</v>
      </c>
      <c r="BC190" s="12">
        <v>0</v>
      </c>
      <c r="BE190" s="12">
        <v>0</v>
      </c>
      <c r="BF190" s="12">
        <v>0</v>
      </c>
      <c r="BH190" s="12">
        <v>0</v>
      </c>
      <c r="BI190" s="12">
        <v>0</v>
      </c>
      <c r="BK190" s="12">
        <v>0</v>
      </c>
      <c r="BM190" s="12">
        <v>0</v>
      </c>
      <c r="BN190" s="12">
        <v>0</v>
      </c>
      <c r="BP190" s="12">
        <v>0</v>
      </c>
      <c r="BQ190" s="12">
        <v>0</v>
      </c>
      <c r="BS190" s="12">
        <v>0</v>
      </c>
      <c r="BT190" s="12">
        <v>0</v>
      </c>
      <c r="BV190" s="12">
        <v>0</v>
      </c>
      <c r="BW190" s="12">
        <v>0</v>
      </c>
      <c r="BY190" s="12">
        <v>0</v>
      </c>
      <c r="BZ190" s="12">
        <v>0</v>
      </c>
      <c r="CB190" s="12">
        <v>0</v>
      </c>
      <c r="CC190" s="12">
        <v>0</v>
      </c>
      <c r="CF190" s="12">
        <v>0</v>
      </c>
      <c r="CG190" s="12">
        <v>0</v>
      </c>
      <c r="CK190" s="12" t="s">
        <v>246</v>
      </c>
      <c r="CL190" s="12" t="s">
        <v>222</v>
      </c>
      <c r="CM190" s="3">
        <v>43189</v>
      </c>
      <c r="CN190" s="3">
        <v>43192</v>
      </c>
      <c r="CO190" s="16" t="s">
        <v>822</v>
      </c>
    </row>
    <row r="191" spans="1:93" s="6" customFormat="1" x14ac:dyDescent="0.25">
      <c r="A191" s="6">
        <v>2018</v>
      </c>
      <c r="B191" s="14">
        <v>43101</v>
      </c>
      <c r="C191" s="14">
        <v>43190</v>
      </c>
      <c r="D191" s="6" t="s">
        <v>202</v>
      </c>
      <c r="F191" s="6" t="s">
        <v>735</v>
      </c>
      <c r="G191" s="6" t="s">
        <v>735</v>
      </c>
      <c r="H191" s="6" t="s">
        <v>506</v>
      </c>
      <c r="I191" s="10" t="s">
        <v>677</v>
      </c>
      <c r="J191" s="10" t="s">
        <v>321</v>
      </c>
      <c r="K191" s="10" t="s">
        <v>754</v>
      </c>
      <c r="L191" s="6" t="s">
        <v>211</v>
      </c>
      <c r="M191" s="6">
        <v>11939.16</v>
      </c>
      <c r="N191" s="6">
        <v>12038.3</v>
      </c>
      <c r="O191" s="6" t="s">
        <v>820</v>
      </c>
      <c r="P191" s="6">
        <f>2984.8+2400</f>
        <v>5384.8</v>
      </c>
      <c r="Q191" s="6">
        <f>1904.47+2984.8</f>
        <v>4889.2700000000004</v>
      </c>
      <c r="R191" s="6" t="s">
        <v>219</v>
      </c>
      <c r="U191" s="6" t="s">
        <v>220</v>
      </c>
      <c r="V191" s="6">
        <v>11939.16</v>
      </c>
      <c r="W191" s="6">
        <v>12038.3</v>
      </c>
      <c r="X191" s="6" t="s">
        <v>219</v>
      </c>
      <c r="Z191" s="13">
        <v>0</v>
      </c>
      <c r="AA191" s="13">
        <v>0</v>
      </c>
      <c r="AD191" s="6">
        <v>0</v>
      </c>
      <c r="AE191" s="6">
        <v>0</v>
      </c>
      <c r="AH191" s="6">
        <v>0</v>
      </c>
      <c r="AI191" s="6">
        <v>0</v>
      </c>
      <c r="AL191" s="6">
        <v>0</v>
      </c>
      <c r="AM191" s="6">
        <v>0</v>
      </c>
      <c r="AP191" s="6">
        <v>0</v>
      </c>
      <c r="AQ191" s="6">
        <v>0</v>
      </c>
      <c r="AT191" s="6">
        <v>0</v>
      </c>
      <c r="AU191" s="6">
        <v>0</v>
      </c>
      <c r="AW191" s="6" t="s">
        <v>821</v>
      </c>
      <c r="AX191" s="6">
        <v>0</v>
      </c>
      <c r="AY191" s="6">
        <v>0</v>
      </c>
      <c r="AZ191" s="6" t="s">
        <v>219</v>
      </c>
      <c r="BB191" s="12">
        <v>0</v>
      </c>
      <c r="BC191" s="12">
        <v>0</v>
      </c>
      <c r="BE191" s="12">
        <v>0</v>
      </c>
      <c r="BF191" s="12">
        <v>0</v>
      </c>
      <c r="BH191" s="12">
        <v>0</v>
      </c>
      <c r="BI191" s="12">
        <v>0</v>
      </c>
      <c r="BK191" s="12">
        <v>0</v>
      </c>
      <c r="BM191" s="12">
        <v>0</v>
      </c>
      <c r="BN191" s="12">
        <v>0</v>
      </c>
      <c r="BP191" s="12">
        <v>0</v>
      </c>
      <c r="BQ191" s="12">
        <v>0</v>
      </c>
      <c r="BS191" s="12">
        <v>0</v>
      </c>
      <c r="BT191" s="12">
        <v>0</v>
      </c>
      <c r="BV191" s="12">
        <v>0</v>
      </c>
      <c r="BW191" s="12">
        <v>0</v>
      </c>
      <c r="BY191" s="12">
        <v>0</v>
      </c>
      <c r="BZ191" s="12">
        <v>0</v>
      </c>
      <c r="CB191" s="12">
        <v>0</v>
      </c>
      <c r="CC191" s="12">
        <v>0</v>
      </c>
      <c r="CF191" s="12">
        <v>0</v>
      </c>
      <c r="CG191" s="12">
        <v>0</v>
      </c>
      <c r="CK191" s="12" t="s">
        <v>246</v>
      </c>
      <c r="CL191" s="12" t="s">
        <v>222</v>
      </c>
      <c r="CM191" s="3">
        <v>43189</v>
      </c>
      <c r="CN191" s="3">
        <v>43192</v>
      </c>
      <c r="CO191" s="16" t="s">
        <v>822</v>
      </c>
    </row>
    <row r="192" spans="1:93" s="6" customFormat="1" x14ac:dyDescent="0.25">
      <c r="A192" s="6">
        <v>2018</v>
      </c>
      <c r="B192" s="14">
        <v>43101</v>
      </c>
      <c r="C192" s="14">
        <v>43190</v>
      </c>
      <c r="D192" s="6" t="s">
        <v>202</v>
      </c>
      <c r="F192" s="6" t="s">
        <v>735</v>
      </c>
      <c r="G192" s="6" t="s">
        <v>735</v>
      </c>
      <c r="H192" s="6" t="s">
        <v>506</v>
      </c>
      <c r="I192" s="10" t="s">
        <v>755</v>
      </c>
      <c r="J192" s="10" t="s">
        <v>499</v>
      </c>
      <c r="K192" s="10" t="s">
        <v>251</v>
      </c>
      <c r="L192" s="6" t="s">
        <v>211</v>
      </c>
      <c r="M192" s="6">
        <v>7614.68</v>
      </c>
      <c r="N192" s="6">
        <v>7904.68</v>
      </c>
      <c r="O192" s="6" t="s">
        <v>820</v>
      </c>
      <c r="P192" s="6">
        <f>1903.68+540</f>
        <v>2443.6800000000003</v>
      </c>
      <c r="Q192" s="6">
        <f>484.35+1903.68</f>
        <v>2388.0300000000002</v>
      </c>
      <c r="R192" s="6" t="s">
        <v>219</v>
      </c>
      <c r="U192" s="6" t="s">
        <v>220</v>
      </c>
      <c r="V192" s="6">
        <v>7614.68</v>
      </c>
      <c r="W192" s="6">
        <v>7904.68</v>
      </c>
      <c r="X192" s="6" t="s">
        <v>219</v>
      </c>
      <c r="Z192" s="13">
        <v>0</v>
      </c>
      <c r="AA192" s="13">
        <v>0</v>
      </c>
      <c r="AD192" s="6">
        <v>0</v>
      </c>
      <c r="AE192" s="6">
        <v>0</v>
      </c>
      <c r="AH192" s="6">
        <v>0</v>
      </c>
      <c r="AI192" s="6">
        <v>0</v>
      </c>
      <c r="AL192" s="6">
        <v>0</v>
      </c>
      <c r="AM192" s="6">
        <v>0</v>
      </c>
      <c r="AP192" s="6">
        <v>0</v>
      </c>
      <c r="AQ192" s="6">
        <v>0</v>
      </c>
      <c r="AT192" s="6">
        <v>0</v>
      </c>
      <c r="AU192" s="6">
        <v>0</v>
      </c>
      <c r="AW192" s="6" t="s">
        <v>821</v>
      </c>
      <c r="AX192" s="6">
        <v>0</v>
      </c>
      <c r="AY192" s="6">
        <v>0</v>
      </c>
      <c r="AZ192" s="6" t="s">
        <v>219</v>
      </c>
      <c r="BB192" s="12">
        <v>0</v>
      </c>
      <c r="BC192" s="12">
        <v>0</v>
      </c>
      <c r="BE192" s="12">
        <v>0</v>
      </c>
      <c r="BF192" s="12">
        <v>0</v>
      </c>
      <c r="BH192" s="12">
        <v>0</v>
      </c>
      <c r="BI192" s="12">
        <v>0</v>
      </c>
      <c r="BK192" s="12">
        <v>0</v>
      </c>
      <c r="BM192" s="12">
        <v>0</v>
      </c>
      <c r="BN192" s="12">
        <v>0</v>
      </c>
      <c r="BP192" s="12">
        <v>0</v>
      </c>
      <c r="BQ192" s="12">
        <v>0</v>
      </c>
      <c r="BS192" s="12">
        <v>0</v>
      </c>
      <c r="BT192" s="12">
        <v>0</v>
      </c>
      <c r="BV192" s="12">
        <v>0</v>
      </c>
      <c r="BW192" s="12">
        <v>0</v>
      </c>
      <c r="BY192" s="12">
        <v>0</v>
      </c>
      <c r="BZ192" s="12">
        <v>0</v>
      </c>
      <c r="CB192" s="12">
        <v>0</v>
      </c>
      <c r="CC192" s="12">
        <v>0</v>
      </c>
      <c r="CF192" s="12">
        <v>0</v>
      </c>
      <c r="CG192" s="12">
        <v>0</v>
      </c>
      <c r="CK192" s="12" t="s">
        <v>246</v>
      </c>
      <c r="CL192" s="12" t="s">
        <v>222</v>
      </c>
      <c r="CM192" s="3">
        <v>43189</v>
      </c>
      <c r="CN192" s="3">
        <v>43192</v>
      </c>
      <c r="CO192" s="16" t="s">
        <v>822</v>
      </c>
    </row>
    <row r="193" spans="1:93" s="6" customFormat="1" x14ac:dyDescent="0.25">
      <c r="A193" s="6">
        <v>2018</v>
      </c>
      <c r="B193" s="14">
        <v>43101</v>
      </c>
      <c r="C193" s="14">
        <v>43190</v>
      </c>
      <c r="D193" s="6" t="s">
        <v>202</v>
      </c>
      <c r="F193" s="6" t="s">
        <v>736</v>
      </c>
      <c r="G193" s="6" t="s">
        <v>261</v>
      </c>
      <c r="H193" s="6" t="s">
        <v>661</v>
      </c>
      <c r="I193" s="10" t="s">
        <v>756</v>
      </c>
      <c r="J193" s="10" t="s">
        <v>757</v>
      </c>
      <c r="K193" s="10" t="s">
        <v>313</v>
      </c>
      <c r="L193" s="6" t="s">
        <v>211</v>
      </c>
      <c r="M193" s="6">
        <v>14270.74</v>
      </c>
      <c r="N193" s="6">
        <v>14140</v>
      </c>
      <c r="O193" s="6" t="s">
        <v>820</v>
      </c>
      <c r="P193" s="6">
        <f>3567.68+2280</f>
        <v>5847.68</v>
      </c>
      <c r="Q193" s="6">
        <f>1810.1+3567.68</f>
        <v>5377.78</v>
      </c>
      <c r="R193" s="6" t="s">
        <v>219</v>
      </c>
      <c r="U193" s="6" t="s">
        <v>220</v>
      </c>
      <c r="V193" s="6">
        <v>14270.74</v>
      </c>
      <c r="W193" s="6">
        <v>14140</v>
      </c>
      <c r="X193" s="6" t="s">
        <v>219</v>
      </c>
      <c r="Z193" s="13">
        <v>0</v>
      </c>
      <c r="AA193" s="13">
        <v>0</v>
      </c>
      <c r="AD193" s="6">
        <v>0</v>
      </c>
      <c r="AE193" s="6">
        <v>0</v>
      </c>
      <c r="AH193" s="6">
        <v>0</v>
      </c>
      <c r="AI193" s="6">
        <v>0</v>
      </c>
      <c r="AL193" s="6">
        <v>0</v>
      </c>
      <c r="AM193" s="6">
        <v>0</v>
      </c>
      <c r="AP193" s="6">
        <v>0</v>
      </c>
      <c r="AQ193" s="6">
        <v>0</v>
      </c>
      <c r="AT193" s="6">
        <v>0</v>
      </c>
      <c r="AU193" s="6">
        <v>0</v>
      </c>
      <c r="AW193" s="6" t="s">
        <v>821</v>
      </c>
      <c r="AX193" s="6">
        <v>0</v>
      </c>
      <c r="AY193" s="6">
        <v>0</v>
      </c>
      <c r="AZ193" s="6" t="s">
        <v>219</v>
      </c>
      <c r="BB193" s="12">
        <v>0</v>
      </c>
      <c r="BC193" s="12">
        <v>0</v>
      </c>
      <c r="BE193" s="12">
        <v>0</v>
      </c>
      <c r="BF193" s="12">
        <v>0</v>
      </c>
      <c r="BH193" s="12">
        <v>0</v>
      </c>
      <c r="BI193" s="12">
        <v>0</v>
      </c>
      <c r="BK193" s="12">
        <v>0</v>
      </c>
      <c r="BM193" s="12">
        <v>0</v>
      </c>
      <c r="BN193" s="12">
        <v>0</v>
      </c>
      <c r="BP193" s="12">
        <v>0</v>
      </c>
      <c r="BQ193" s="12">
        <v>0</v>
      </c>
      <c r="BS193" s="12">
        <v>0</v>
      </c>
      <c r="BT193" s="12">
        <v>0</v>
      </c>
      <c r="BV193" s="12">
        <v>0</v>
      </c>
      <c r="BW193" s="12">
        <v>0</v>
      </c>
      <c r="BY193" s="12">
        <v>0</v>
      </c>
      <c r="BZ193" s="12">
        <v>0</v>
      </c>
      <c r="CB193" s="12">
        <v>0</v>
      </c>
      <c r="CC193" s="12">
        <v>0</v>
      </c>
      <c r="CF193" s="12">
        <v>0</v>
      </c>
      <c r="CG193" s="12">
        <v>0</v>
      </c>
      <c r="CK193" s="12" t="s">
        <v>246</v>
      </c>
      <c r="CL193" s="12" t="s">
        <v>222</v>
      </c>
      <c r="CM193" s="3">
        <v>43189</v>
      </c>
      <c r="CN193" s="3">
        <v>43192</v>
      </c>
      <c r="CO193" s="16" t="s">
        <v>822</v>
      </c>
    </row>
    <row r="194" spans="1:93" s="6" customFormat="1" x14ac:dyDescent="0.25">
      <c r="A194" s="6">
        <v>2018</v>
      </c>
      <c r="B194" s="14">
        <v>43101</v>
      </c>
      <c r="C194" s="14">
        <v>43190</v>
      </c>
      <c r="D194" s="6" t="s">
        <v>202</v>
      </c>
      <c r="F194" s="6" t="s">
        <v>736</v>
      </c>
      <c r="G194" s="6" t="s">
        <v>261</v>
      </c>
      <c r="H194" s="6" t="s">
        <v>661</v>
      </c>
      <c r="I194" s="10" t="s">
        <v>758</v>
      </c>
      <c r="J194" s="10" t="s">
        <v>315</v>
      </c>
      <c r="K194" s="10" t="s">
        <v>316</v>
      </c>
      <c r="L194" s="6" t="s">
        <v>211</v>
      </c>
      <c r="M194" s="6">
        <v>8246.2000000000007</v>
      </c>
      <c r="N194" s="6">
        <v>8540.14</v>
      </c>
      <c r="O194" s="6" t="s">
        <v>820</v>
      </c>
      <c r="P194" s="6">
        <f>2061.56+1200</f>
        <v>3261.56</v>
      </c>
      <c r="Q194" s="6">
        <f>1030.7+2061.56</f>
        <v>3092.26</v>
      </c>
      <c r="R194" s="6" t="s">
        <v>219</v>
      </c>
      <c r="U194" s="6" t="s">
        <v>220</v>
      </c>
      <c r="V194" s="6">
        <v>8246.2000000000007</v>
      </c>
      <c r="W194" s="6">
        <v>8540.14</v>
      </c>
      <c r="X194" s="6" t="s">
        <v>219</v>
      </c>
      <c r="Z194" s="13">
        <v>0</v>
      </c>
      <c r="AA194" s="13">
        <v>0</v>
      </c>
      <c r="AD194" s="6">
        <v>0</v>
      </c>
      <c r="AE194" s="6">
        <v>0</v>
      </c>
      <c r="AH194" s="6">
        <v>0</v>
      </c>
      <c r="AI194" s="6">
        <v>0</v>
      </c>
      <c r="AL194" s="6">
        <v>0</v>
      </c>
      <c r="AM194" s="6">
        <v>0</v>
      </c>
      <c r="AP194" s="6">
        <v>0</v>
      </c>
      <c r="AQ194" s="6">
        <v>0</v>
      </c>
      <c r="AT194" s="6">
        <v>0</v>
      </c>
      <c r="AU194" s="6">
        <v>0</v>
      </c>
      <c r="AW194" s="6" t="s">
        <v>821</v>
      </c>
      <c r="AX194" s="6">
        <v>0</v>
      </c>
      <c r="AY194" s="6">
        <v>0</v>
      </c>
      <c r="AZ194" s="6" t="s">
        <v>219</v>
      </c>
      <c r="BB194" s="12">
        <v>0</v>
      </c>
      <c r="BC194" s="12">
        <v>0</v>
      </c>
      <c r="BE194" s="12">
        <v>0</v>
      </c>
      <c r="BF194" s="12">
        <v>0</v>
      </c>
      <c r="BH194" s="12">
        <v>0</v>
      </c>
      <c r="BI194" s="12">
        <v>0</v>
      </c>
      <c r="BK194" s="12">
        <v>0</v>
      </c>
      <c r="BM194" s="12">
        <v>0</v>
      </c>
      <c r="BN194" s="12">
        <v>0</v>
      </c>
      <c r="BP194" s="12">
        <v>0</v>
      </c>
      <c r="BQ194" s="12">
        <v>0</v>
      </c>
      <c r="BS194" s="12">
        <v>0</v>
      </c>
      <c r="BT194" s="12">
        <v>0</v>
      </c>
      <c r="BV194" s="12">
        <v>0</v>
      </c>
      <c r="BW194" s="12">
        <v>0</v>
      </c>
      <c r="BY194" s="12">
        <v>0</v>
      </c>
      <c r="BZ194" s="12">
        <v>0</v>
      </c>
      <c r="CB194" s="12">
        <v>0</v>
      </c>
      <c r="CC194" s="12">
        <v>0</v>
      </c>
      <c r="CF194" s="12">
        <v>0</v>
      </c>
      <c r="CG194" s="12">
        <v>0</v>
      </c>
      <c r="CK194" s="12" t="s">
        <v>246</v>
      </c>
      <c r="CL194" s="12" t="s">
        <v>222</v>
      </c>
      <c r="CM194" s="3">
        <v>43189</v>
      </c>
      <c r="CN194" s="3">
        <v>43192</v>
      </c>
      <c r="CO194" s="16" t="s">
        <v>822</v>
      </c>
    </row>
    <row r="195" spans="1:93" s="6" customFormat="1" x14ac:dyDescent="0.25">
      <c r="A195" s="6">
        <v>2018</v>
      </c>
      <c r="B195" s="14">
        <v>43101</v>
      </c>
      <c r="C195" s="14">
        <v>43190</v>
      </c>
      <c r="D195" s="6" t="s">
        <v>202</v>
      </c>
      <c r="F195" s="6" t="s">
        <v>449</v>
      </c>
      <c r="G195" s="6" t="s">
        <v>449</v>
      </c>
      <c r="H195" s="6" t="s">
        <v>737</v>
      </c>
      <c r="I195" s="10" t="s">
        <v>759</v>
      </c>
      <c r="J195" s="10" t="s">
        <v>760</v>
      </c>
      <c r="K195" s="10" t="s">
        <v>761</v>
      </c>
      <c r="L195" s="6" t="s">
        <v>212</v>
      </c>
      <c r="M195" s="6">
        <v>8246.2000000000007</v>
      </c>
      <c r="N195" s="6">
        <v>8540.14</v>
      </c>
      <c r="O195" s="6" t="s">
        <v>820</v>
      </c>
      <c r="P195" s="6">
        <f>2061.56+1200</f>
        <v>3261.56</v>
      </c>
      <c r="Q195" s="6">
        <f>1030.7+2061.56</f>
        <v>3092.26</v>
      </c>
      <c r="R195" s="6" t="s">
        <v>219</v>
      </c>
      <c r="U195" s="6" t="s">
        <v>220</v>
      </c>
      <c r="V195" s="6">
        <v>8246.2000000000007</v>
      </c>
      <c r="W195" s="6">
        <v>8540.14</v>
      </c>
      <c r="X195" s="6" t="s">
        <v>219</v>
      </c>
      <c r="Z195" s="13">
        <v>0</v>
      </c>
      <c r="AA195" s="13">
        <v>0</v>
      </c>
      <c r="AD195" s="6">
        <v>0</v>
      </c>
      <c r="AE195" s="6">
        <v>0</v>
      </c>
      <c r="AH195" s="6">
        <v>0</v>
      </c>
      <c r="AI195" s="6">
        <v>0</v>
      </c>
      <c r="AL195" s="6">
        <v>0</v>
      </c>
      <c r="AM195" s="6">
        <v>0</v>
      </c>
      <c r="AP195" s="6">
        <v>0</v>
      </c>
      <c r="AQ195" s="6">
        <v>0</v>
      </c>
      <c r="AT195" s="6">
        <v>0</v>
      </c>
      <c r="AU195" s="6">
        <v>0</v>
      </c>
      <c r="AW195" s="6" t="s">
        <v>821</v>
      </c>
      <c r="AX195" s="6">
        <v>0</v>
      </c>
      <c r="AY195" s="6">
        <v>0</v>
      </c>
      <c r="AZ195" s="6" t="s">
        <v>219</v>
      </c>
      <c r="BB195" s="12">
        <v>0</v>
      </c>
      <c r="BC195" s="12">
        <v>0</v>
      </c>
      <c r="BE195" s="12">
        <v>0</v>
      </c>
      <c r="BF195" s="12">
        <v>0</v>
      </c>
      <c r="BH195" s="12">
        <v>0</v>
      </c>
      <c r="BI195" s="12">
        <v>0</v>
      </c>
      <c r="BK195" s="12">
        <v>0</v>
      </c>
      <c r="BM195" s="12">
        <v>0</v>
      </c>
      <c r="BN195" s="12">
        <v>0</v>
      </c>
      <c r="BP195" s="12">
        <v>0</v>
      </c>
      <c r="BQ195" s="12">
        <v>0</v>
      </c>
      <c r="BS195" s="12">
        <v>0</v>
      </c>
      <c r="BT195" s="12">
        <v>0</v>
      </c>
      <c r="BV195" s="12">
        <v>0</v>
      </c>
      <c r="BW195" s="12">
        <v>0</v>
      </c>
      <c r="BY195" s="12">
        <v>0</v>
      </c>
      <c r="BZ195" s="12">
        <v>0</v>
      </c>
      <c r="CB195" s="12">
        <v>0</v>
      </c>
      <c r="CC195" s="12">
        <v>0</v>
      </c>
      <c r="CF195" s="12">
        <v>0</v>
      </c>
      <c r="CG195" s="12">
        <v>0</v>
      </c>
      <c r="CK195" s="12" t="s">
        <v>246</v>
      </c>
      <c r="CL195" s="12" t="s">
        <v>222</v>
      </c>
      <c r="CM195" s="3">
        <v>43189</v>
      </c>
      <c r="CN195" s="3">
        <v>43192</v>
      </c>
      <c r="CO195" s="16" t="s">
        <v>822</v>
      </c>
    </row>
    <row r="196" spans="1:93" s="6" customFormat="1" x14ac:dyDescent="0.25">
      <c r="A196" s="6">
        <v>2018</v>
      </c>
      <c r="B196" s="14">
        <v>43101</v>
      </c>
      <c r="C196" s="14">
        <v>43190</v>
      </c>
      <c r="D196" s="6" t="s">
        <v>202</v>
      </c>
      <c r="F196" s="6" t="s">
        <v>449</v>
      </c>
      <c r="G196" s="6" t="s">
        <v>449</v>
      </c>
      <c r="H196" s="6" t="s">
        <v>737</v>
      </c>
      <c r="I196" s="10" t="s">
        <v>762</v>
      </c>
      <c r="J196" s="10" t="s">
        <v>446</v>
      </c>
      <c r="K196" s="10" t="s">
        <v>357</v>
      </c>
      <c r="L196" s="6" t="s">
        <v>212</v>
      </c>
      <c r="M196" s="6">
        <v>4297.32</v>
      </c>
      <c r="N196" s="6">
        <v>4919.34</v>
      </c>
      <c r="O196" s="6" t="s">
        <v>820</v>
      </c>
      <c r="P196" s="6">
        <f>1074.34+360</f>
        <v>1434.34</v>
      </c>
      <c r="Q196" s="6">
        <f>360+1074.34</f>
        <v>1434.34</v>
      </c>
      <c r="R196" s="6" t="s">
        <v>219</v>
      </c>
      <c r="U196" s="6" t="s">
        <v>220</v>
      </c>
      <c r="V196" s="6">
        <v>4297.32</v>
      </c>
      <c r="W196" s="6">
        <v>4919.34</v>
      </c>
      <c r="X196" s="6" t="s">
        <v>219</v>
      </c>
      <c r="Z196" s="13">
        <v>0</v>
      </c>
      <c r="AA196" s="13">
        <v>0</v>
      </c>
      <c r="AD196" s="6">
        <v>0</v>
      </c>
      <c r="AE196" s="6">
        <v>0</v>
      </c>
      <c r="AH196" s="6">
        <v>0</v>
      </c>
      <c r="AI196" s="6">
        <v>0</v>
      </c>
      <c r="AL196" s="6">
        <v>0</v>
      </c>
      <c r="AM196" s="6">
        <v>0</v>
      </c>
      <c r="AP196" s="6">
        <v>0</v>
      </c>
      <c r="AQ196" s="6">
        <v>0</v>
      </c>
      <c r="AT196" s="6">
        <v>0</v>
      </c>
      <c r="AU196" s="6">
        <v>0</v>
      </c>
      <c r="AW196" s="6" t="s">
        <v>821</v>
      </c>
      <c r="AX196" s="6">
        <v>0</v>
      </c>
      <c r="AY196" s="6">
        <v>0</v>
      </c>
      <c r="AZ196" s="6" t="s">
        <v>219</v>
      </c>
      <c r="BB196" s="12">
        <v>0</v>
      </c>
      <c r="BC196" s="12">
        <v>0</v>
      </c>
      <c r="BE196" s="12">
        <v>0</v>
      </c>
      <c r="BF196" s="12">
        <v>0</v>
      </c>
      <c r="BH196" s="12">
        <v>0</v>
      </c>
      <c r="BI196" s="12">
        <v>0</v>
      </c>
      <c r="BK196" s="12">
        <v>0</v>
      </c>
      <c r="BM196" s="12">
        <v>0</v>
      </c>
      <c r="BN196" s="12">
        <v>0</v>
      </c>
      <c r="BP196" s="12">
        <v>0</v>
      </c>
      <c r="BQ196" s="12">
        <v>0</v>
      </c>
      <c r="BS196" s="12">
        <v>0</v>
      </c>
      <c r="BT196" s="12">
        <v>0</v>
      </c>
      <c r="BV196" s="12">
        <v>0</v>
      </c>
      <c r="BW196" s="12">
        <v>0</v>
      </c>
      <c r="BY196" s="12">
        <v>0</v>
      </c>
      <c r="BZ196" s="12">
        <v>0</v>
      </c>
      <c r="CB196" s="12">
        <v>0</v>
      </c>
      <c r="CC196" s="12">
        <v>0</v>
      </c>
      <c r="CF196" s="12">
        <v>0</v>
      </c>
      <c r="CG196" s="12">
        <v>0</v>
      </c>
      <c r="CK196" s="12" t="s">
        <v>246</v>
      </c>
      <c r="CL196" s="12" t="s">
        <v>222</v>
      </c>
      <c r="CM196" s="3">
        <v>43189</v>
      </c>
      <c r="CN196" s="3">
        <v>43192</v>
      </c>
      <c r="CO196" s="16" t="s">
        <v>822</v>
      </c>
    </row>
    <row r="197" spans="1:93" s="6" customFormat="1" x14ac:dyDescent="0.25">
      <c r="A197" s="6">
        <v>2018</v>
      </c>
      <c r="B197" s="14">
        <v>43101</v>
      </c>
      <c r="C197" s="14">
        <v>43190</v>
      </c>
      <c r="D197" s="6" t="s">
        <v>202</v>
      </c>
      <c r="F197" s="6" t="s">
        <v>739</v>
      </c>
      <c r="G197" s="6" t="s">
        <v>739</v>
      </c>
      <c r="H197" s="6" t="s">
        <v>738</v>
      </c>
      <c r="I197" s="10" t="s">
        <v>763</v>
      </c>
      <c r="J197" s="10" t="s">
        <v>533</v>
      </c>
      <c r="K197" s="10" t="s">
        <v>764</v>
      </c>
      <c r="L197" s="6" t="s">
        <v>211</v>
      </c>
      <c r="M197" s="6">
        <v>4663.4399999999996</v>
      </c>
      <c r="N197" s="6">
        <v>5777.58</v>
      </c>
      <c r="O197" s="6" t="s">
        <v>820</v>
      </c>
      <c r="P197" s="6">
        <f>1165.86+600+265.08+265.08</f>
        <v>2296.02</v>
      </c>
      <c r="Q197" s="6">
        <f>598.11+1165.86+265.08+265.08</f>
        <v>2294.1299999999997</v>
      </c>
      <c r="R197" s="6" t="s">
        <v>219</v>
      </c>
      <c r="U197" s="6" t="s">
        <v>220</v>
      </c>
      <c r="V197" s="6">
        <v>4663.4399999999996</v>
      </c>
      <c r="W197" s="6">
        <v>5777.58</v>
      </c>
      <c r="X197" s="6" t="s">
        <v>219</v>
      </c>
      <c r="Z197" s="13">
        <v>0</v>
      </c>
      <c r="AA197" s="13">
        <v>0</v>
      </c>
      <c r="AD197" s="6">
        <v>0</v>
      </c>
      <c r="AE197" s="6">
        <v>0</v>
      </c>
      <c r="AH197" s="6">
        <v>0</v>
      </c>
      <c r="AI197" s="6">
        <v>0</v>
      </c>
      <c r="AL197" s="6">
        <v>0</v>
      </c>
      <c r="AM197" s="6">
        <v>0</v>
      </c>
      <c r="AP197" s="6">
        <v>0</v>
      </c>
      <c r="AQ197" s="6">
        <v>0</v>
      </c>
      <c r="AT197" s="6">
        <v>0</v>
      </c>
      <c r="AU197" s="6">
        <v>0</v>
      </c>
      <c r="AW197" s="6" t="s">
        <v>821</v>
      </c>
      <c r="AX197" s="6">
        <v>530.16</v>
      </c>
      <c r="AY197" s="6">
        <v>530.16</v>
      </c>
      <c r="AZ197" s="6" t="s">
        <v>219</v>
      </c>
      <c r="BB197" s="12">
        <v>0</v>
      </c>
      <c r="BC197" s="12">
        <v>0</v>
      </c>
      <c r="BE197" s="12">
        <v>0</v>
      </c>
      <c r="BF197" s="12">
        <v>0</v>
      </c>
      <c r="BH197" s="12">
        <v>0</v>
      </c>
      <c r="BI197" s="12">
        <v>0</v>
      </c>
      <c r="BK197" s="12">
        <v>0</v>
      </c>
      <c r="BM197" s="12">
        <v>0</v>
      </c>
      <c r="BN197" s="12">
        <v>0</v>
      </c>
      <c r="BP197" s="12">
        <v>0</v>
      </c>
      <c r="BQ197" s="12">
        <v>0</v>
      </c>
      <c r="BS197" s="12">
        <v>0</v>
      </c>
      <c r="BT197" s="12">
        <v>0</v>
      </c>
      <c r="BV197" s="12">
        <v>0</v>
      </c>
      <c r="BW197" s="12">
        <v>0</v>
      </c>
      <c r="BY197" s="12">
        <v>0</v>
      </c>
      <c r="BZ197" s="12">
        <v>0</v>
      </c>
      <c r="CB197" s="12">
        <v>0</v>
      </c>
      <c r="CC197" s="12">
        <v>0</v>
      </c>
      <c r="CF197" s="12">
        <v>0</v>
      </c>
      <c r="CG197" s="12">
        <v>0</v>
      </c>
      <c r="CK197" s="12" t="s">
        <v>246</v>
      </c>
      <c r="CL197" s="12" t="s">
        <v>222</v>
      </c>
      <c r="CM197" s="3">
        <v>43189</v>
      </c>
      <c r="CN197" s="3">
        <v>43192</v>
      </c>
      <c r="CO197" s="16" t="s">
        <v>822</v>
      </c>
    </row>
    <row r="198" spans="1:93" s="6" customFormat="1" x14ac:dyDescent="0.25">
      <c r="A198" s="6">
        <v>2018</v>
      </c>
      <c r="B198" s="14">
        <v>43101</v>
      </c>
      <c r="C198" s="14">
        <v>43190</v>
      </c>
      <c r="D198" s="6" t="s">
        <v>202</v>
      </c>
      <c r="F198" s="6" t="s">
        <v>739</v>
      </c>
      <c r="G198" s="6" t="s">
        <v>739</v>
      </c>
      <c r="H198" s="6" t="s">
        <v>738</v>
      </c>
      <c r="I198" s="10" t="s">
        <v>502</v>
      </c>
      <c r="J198" s="10" t="s">
        <v>268</v>
      </c>
      <c r="K198" s="10" t="s">
        <v>302</v>
      </c>
      <c r="L198" s="6" t="s">
        <v>211</v>
      </c>
      <c r="M198" s="6">
        <v>4663.4399999999996</v>
      </c>
      <c r="N198" s="6">
        <v>5247.42</v>
      </c>
      <c r="O198" s="6" t="s">
        <v>820</v>
      </c>
      <c r="P198" s="6">
        <f>1165.86+600+265.08</f>
        <v>2030.9399999999998</v>
      </c>
      <c r="Q198" s="6">
        <f>598.11+1165.86+265.08</f>
        <v>2029.0499999999997</v>
      </c>
      <c r="R198" s="6" t="s">
        <v>219</v>
      </c>
      <c r="U198" s="6" t="s">
        <v>220</v>
      </c>
      <c r="V198" s="6">
        <v>4663.4399999999996</v>
      </c>
      <c r="W198" s="6">
        <v>5247.42</v>
      </c>
      <c r="X198" s="6" t="s">
        <v>219</v>
      </c>
      <c r="Z198" s="13">
        <v>0</v>
      </c>
      <c r="AA198" s="13">
        <v>0</v>
      </c>
      <c r="AD198" s="6">
        <v>0</v>
      </c>
      <c r="AE198" s="6">
        <v>0</v>
      </c>
      <c r="AH198" s="6">
        <v>0</v>
      </c>
      <c r="AI198" s="6">
        <v>0</v>
      </c>
      <c r="AL198" s="6">
        <v>0</v>
      </c>
      <c r="AM198" s="6">
        <v>0</v>
      </c>
      <c r="AP198" s="6">
        <v>0</v>
      </c>
      <c r="AQ198" s="6">
        <v>0</v>
      </c>
      <c r="AT198" s="6">
        <v>0</v>
      </c>
      <c r="AU198" s="6">
        <v>0</v>
      </c>
      <c r="AW198" s="6" t="s">
        <v>821</v>
      </c>
      <c r="AX198" s="6">
        <v>265.08</v>
      </c>
      <c r="AY198" s="6">
        <v>265.08</v>
      </c>
      <c r="AZ198" s="6" t="s">
        <v>219</v>
      </c>
      <c r="BB198" s="12">
        <v>0</v>
      </c>
      <c r="BC198" s="12">
        <v>0</v>
      </c>
      <c r="BE198" s="12">
        <v>0</v>
      </c>
      <c r="BF198" s="12">
        <v>0</v>
      </c>
      <c r="BH198" s="12">
        <v>0</v>
      </c>
      <c r="BI198" s="12">
        <v>0</v>
      </c>
      <c r="BK198" s="12">
        <v>0</v>
      </c>
      <c r="BM198" s="12">
        <v>0</v>
      </c>
      <c r="BN198" s="12">
        <v>0</v>
      </c>
      <c r="BP198" s="12">
        <v>0</v>
      </c>
      <c r="BQ198" s="12">
        <v>0</v>
      </c>
      <c r="BS198" s="12">
        <v>0</v>
      </c>
      <c r="BT198" s="12">
        <v>0</v>
      </c>
      <c r="BV198" s="12">
        <v>0</v>
      </c>
      <c r="BW198" s="12">
        <v>0</v>
      </c>
      <c r="BY198" s="12">
        <v>0</v>
      </c>
      <c r="BZ198" s="12">
        <v>0</v>
      </c>
      <c r="CB198" s="12">
        <v>0</v>
      </c>
      <c r="CC198" s="12">
        <v>0</v>
      </c>
      <c r="CF198" s="12">
        <v>0</v>
      </c>
      <c r="CG198" s="12">
        <v>0</v>
      </c>
      <c r="CK198" s="12" t="s">
        <v>246</v>
      </c>
      <c r="CL198" s="12" t="s">
        <v>222</v>
      </c>
      <c r="CM198" s="3">
        <v>43189</v>
      </c>
      <c r="CN198" s="3">
        <v>43192</v>
      </c>
      <c r="CO198" s="16" t="s">
        <v>822</v>
      </c>
    </row>
    <row r="199" spans="1:93" s="6" customFormat="1" x14ac:dyDescent="0.25">
      <c r="A199" s="6">
        <v>2018</v>
      </c>
      <c r="B199" s="14">
        <v>43101</v>
      </c>
      <c r="C199" s="14">
        <v>43190</v>
      </c>
      <c r="D199" s="6" t="s">
        <v>202</v>
      </c>
      <c r="F199" s="6" t="s">
        <v>261</v>
      </c>
      <c r="G199" s="6" t="s">
        <v>261</v>
      </c>
      <c r="H199" s="6" t="s">
        <v>738</v>
      </c>
      <c r="I199" s="10" t="s">
        <v>470</v>
      </c>
      <c r="J199" s="10" t="s">
        <v>747</v>
      </c>
      <c r="K199" s="10" t="s">
        <v>691</v>
      </c>
      <c r="L199" s="6" t="s">
        <v>212</v>
      </c>
      <c r="M199" s="6">
        <v>7321.74</v>
      </c>
      <c r="N199" s="6">
        <v>7609.94</v>
      </c>
      <c r="O199" s="6" t="s">
        <v>820</v>
      </c>
      <c r="P199" s="10">
        <f>1830.44+600</f>
        <v>2430.44</v>
      </c>
      <c r="Q199" s="10">
        <f>537.81+1830.44</f>
        <v>2368.25</v>
      </c>
      <c r="R199" s="6" t="s">
        <v>219</v>
      </c>
      <c r="U199" s="6" t="s">
        <v>220</v>
      </c>
      <c r="V199" s="6">
        <v>7321.74</v>
      </c>
      <c r="W199" s="6">
        <v>7609.94</v>
      </c>
      <c r="X199" s="6" t="s">
        <v>219</v>
      </c>
      <c r="Z199" s="13">
        <v>0</v>
      </c>
      <c r="AA199" s="13">
        <v>0</v>
      </c>
      <c r="AD199" s="6">
        <v>0</v>
      </c>
      <c r="AE199" s="6">
        <v>0</v>
      </c>
      <c r="AH199" s="6">
        <v>0</v>
      </c>
      <c r="AI199" s="6">
        <v>0</v>
      </c>
      <c r="AL199" s="6">
        <v>0</v>
      </c>
      <c r="AM199" s="6">
        <v>0</v>
      </c>
      <c r="AP199" s="6">
        <v>0</v>
      </c>
      <c r="AQ199" s="6">
        <v>0</v>
      </c>
      <c r="AT199" s="6">
        <v>0</v>
      </c>
      <c r="AU199" s="6">
        <v>0</v>
      </c>
      <c r="AW199" s="6" t="s">
        <v>821</v>
      </c>
      <c r="AX199" s="6">
        <v>0</v>
      </c>
      <c r="AY199" s="6">
        <v>0</v>
      </c>
      <c r="AZ199" s="6" t="s">
        <v>219</v>
      </c>
      <c r="BB199" s="12">
        <v>0</v>
      </c>
      <c r="BC199" s="12">
        <v>0</v>
      </c>
      <c r="BE199" s="12">
        <v>0</v>
      </c>
      <c r="BF199" s="12">
        <v>0</v>
      </c>
      <c r="BH199" s="12">
        <v>0</v>
      </c>
      <c r="BI199" s="12">
        <v>0</v>
      </c>
      <c r="BK199" s="12">
        <v>0</v>
      </c>
      <c r="BM199" s="12">
        <v>0</v>
      </c>
      <c r="BN199" s="12">
        <v>0</v>
      </c>
      <c r="BP199" s="12">
        <v>0</v>
      </c>
      <c r="BQ199" s="12">
        <v>0</v>
      </c>
      <c r="BS199" s="12">
        <v>0</v>
      </c>
      <c r="BT199" s="12">
        <v>0</v>
      </c>
      <c r="BV199" s="12">
        <v>0</v>
      </c>
      <c r="BW199" s="12">
        <v>0</v>
      </c>
      <c r="BY199" s="12">
        <v>0</v>
      </c>
      <c r="BZ199" s="12">
        <v>0</v>
      </c>
      <c r="CB199" s="12">
        <v>0</v>
      </c>
      <c r="CC199" s="12">
        <v>0</v>
      </c>
      <c r="CF199" s="12">
        <v>0</v>
      </c>
      <c r="CG199" s="12">
        <v>0</v>
      </c>
      <c r="CK199" s="12" t="s">
        <v>246</v>
      </c>
      <c r="CL199" s="12" t="s">
        <v>222</v>
      </c>
      <c r="CM199" s="3">
        <v>43189</v>
      </c>
      <c r="CN199" s="3">
        <v>43192</v>
      </c>
      <c r="CO199" s="16" t="s">
        <v>822</v>
      </c>
    </row>
    <row r="200" spans="1:93" s="6" customFormat="1" x14ac:dyDescent="0.25">
      <c r="A200" s="6">
        <v>2018</v>
      </c>
      <c r="B200" s="14">
        <v>43101</v>
      </c>
      <c r="C200" s="14">
        <v>43190</v>
      </c>
      <c r="D200" s="6" t="s">
        <v>202</v>
      </c>
      <c r="F200" s="6" t="s">
        <v>730</v>
      </c>
      <c r="G200" s="6" t="s">
        <v>730</v>
      </c>
      <c r="H200" s="6" t="s">
        <v>509</v>
      </c>
      <c r="I200" s="10" t="s">
        <v>765</v>
      </c>
      <c r="J200" s="10" t="s">
        <v>766</v>
      </c>
      <c r="K200" s="10" t="s">
        <v>767</v>
      </c>
      <c r="L200" s="6" t="s">
        <v>211</v>
      </c>
      <c r="M200" s="6">
        <v>4297.32</v>
      </c>
      <c r="N200" s="6">
        <v>4919.34</v>
      </c>
      <c r="O200" s="6" t="s">
        <v>820</v>
      </c>
      <c r="P200" s="10">
        <f>1074.34+300</f>
        <v>1374.34</v>
      </c>
      <c r="Q200" s="10">
        <f>300+1074.34</f>
        <v>1374.34</v>
      </c>
      <c r="R200" s="6" t="s">
        <v>219</v>
      </c>
      <c r="U200" s="6" t="s">
        <v>220</v>
      </c>
      <c r="V200" s="6">
        <v>4297.32</v>
      </c>
      <c r="W200" s="6">
        <v>4919.34</v>
      </c>
      <c r="X200" s="6" t="s">
        <v>219</v>
      </c>
      <c r="Z200" s="13">
        <v>0</v>
      </c>
      <c r="AA200" s="13">
        <v>0</v>
      </c>
      <c r="AD200" s="6">
        <v>0</v>
      </c>
      <c r="AE200" s="6">
        <v>0</v>
      </c>
      <c r="AH200" s="6">
        <v>0</v>
      </c>
      <c r="AI200" s="6">
        <v>0</v>
      </c>
      <c r="AL200" s="6">
        <v>0</v>
      </c>
      <c r="AM200" s="6">
        <v>0</v>
      </c>
      <c r="AP200" s="6">
        <v>0</v>
      </c>
      <c r="AQ200" s="6">
        <v>0</v>
      </c>
      <c r="AT200" s="6">
        <v>0</v>
      </c>
      <c r="AU200" s="6">
        <v>0</v>
      </c>
      <c r="AW200" s="6" t="s">
        <v>821</v>
      </c>
      <c r="AX200" s="6">
        <v>0</v>
      </c>
      <c r="AY200" s="6">
        <v>0</v>
      </c>
      <c r="AZ200" s="6" t="s">
        <v>219</v>
      </c>
      <c r="BB200" s="12">
        <v>0</v>
      </c>
      <c r="BC200" s="12">
        <v>0</v>
      </c>
      <c r="BE200" s="12">
        <v>0</v>
      </c>
      <c r="BF200" s="12">
        <v>0</v>
      </c>
      <c r="BH200" s="12">
        <v>0</v>
      </c>
      <c r="BI200" s="12">
        <v>0</v>
      </c>
      <c r="BK200" s="12">
        <v>0</v>
      </c>
      <c r="BM200" s="12">
        <v>0</v>
      </c>
      <c r="BN200" s="12">
        <v>0</v>
      </c>
      <c r="BP200" s="12">
        <v>0</v>
      </c>
      <c r="BQ200" s="12">
        <v>0</v>
      </c>
      <c r="BS200" s="12">
        <v>0</v>
      </c>
      <c r="BT200" s="12">
        <v>0</v>
      </c>
      <c r="BV200" s="12">
        <v>0</v>
      </c>
      <c r="BW200" s="12">
        <v>0</v>
      </c>
      <c r="BY200" s="12">
        <v>0</v>
      </c>
      <c r="BZ200" s="12">
        <v>0</v>
      </c>
      <c r="CB200" s="12">
        <v>0</v>
      </c>
      <c r="CC200" s="12">
        <v>0</v>
      </c>
      <c r="CF200" s="12">
        <v>0</v>
      </c>
      <c r="CG200" s="12">
        <v>0</v>
      </c>
      <c r="CK200" s="12" t="s">
        <v>246</v>
      </c>
      <c r="CL200" s="12" t="s">
        <v>222</v>
      </c>
      <c r="CM200" s="3">
        <v>43189</v>
      </c>
      <c r="CN200" s="3">
        <v>43192</v>
      </c>
      <c r="CO200" s="16" t="s">
        <v>822</v>
      </c>
    </row>
    <row r="201" spans="1:93" s="6" customFormat="1" x14ac:dyDescent="0.25">
      <c r="A201" s="6">
        <v>2018</v>
      </c>
      <c r="B201" s="14">
        <v>43101</v>
      </c>
      <c r="C201" s="14">
        <v>43190</v>
      </c>
      <c r="D201" s="6" t="s">
        <v>202</v>
      </c>
      <c r="F201" s="6" t="s">
        <v>261</v>
      </c>
      <c r="G201" s="6" t="s">
        <v>261</v>
      </c>
      <c r="H201" s="6" t="s">
        <v>769</v>
      </c>
      <c r="I201" s="10" t="s">
        <v>620</v>
      </c>
      <c r="J201" s="10" t="s">
        <v>242</v>
      </c>
      <c r="K201" s="10" t="s">
        <v>768</v>
      </c>
      <c r="L201" s="6" t="s">
        <v>212</v>
      </c>
      <c r="M201" s="6">
        <v>6668.3</v>
      </c>
      <c r="N201" s="6">
        <v>7202.66</v>
      </c>
      <c r="O201" s="6" t="s">
        <v>820</v>
      </c>
      <c r="P201" s="10">
        <f>1667.08+420</f>
        <v>2087.08</v>
      </c>
      <c r="Q201" s="10">
        <f>380.73+1667.08</f>
        <v>2047.81</v>
      </c>
      <c r="R201" s="6" t="s">
        <v>219</v>
      </c>
      <c r="U201" s="6" t="s">
        <v>220</v>
      </c>
      <c r="V201" s="6">
        <v>6668.3</v>
      </c>
      <c r="W201" s="6">
        <v>7202.66</v>
      </c>
      <c r="X201" s="6" t="s">
        <v>219</v>
      </c>
      <c r="Z201" s="13">
        <v>0</v>
      </c>
      <c r="AA201" s="13">
        <v>0</v>
      </c>
      <c r="AD201" s="6">
        <v>0</v>
      </c>
      <c r="AE201" s="6">
        <v>0</v>
      </c>
      <c r="AH201" s="6">
        <v>0</v>
      </c>
      <c r="AI201" s="6">
        <v>0</v>
      </c>
      <c r="AL201" s="6">
        <v>0</v>
      </c>
      <c r="AM201" s="6">
        <v>0</v>
      </c>
      <c r="AP201" s="6">
        <v>0</v>
      </c>
      <c r="AQ201" s="6">
        <v>0</v>
      </c>
      <c r="AT201" s="6">
        <v>0</v>
      </c>
      <c r="AU201" s="6">
        <v>0</v>
      </c>
      <c r="AW201" s="6" t="s">
        <v>821</v>
      </c>
      <c r="AX201" s="6">
        <v>0</v>
      </c>
      <c r="AY201" s="6">
        <v>0</v>
      </c>
      <c r="AZ201" s="6" t="s">
        <v>219</v>
      </c>
      <c r="BB201" s="12">
        <v>0</v>
      </c>
      <c r="BC201" s="12">
        <v>0</v>
      </c>
      <c r="BE201" s="12">
        <v>0</v>
      </c>
      <c r="BF201" s="12">
        <v>0</v>
      </c>
      <c r="BH201" s="12">
        <v>0</v>
      </c>
      <c r="BI201" s="12">
        <v>0</v>
      </c>
      <c r="BK201" s="12">
        <v>0</v>
      </c>
      <c r="BM201" s="12">
        <v>0</v>
      </c>
      <c r="BN201" s="12">
        <v>0</v>
      </c>
      <c r="BP201" s="12">
        <v>0</v>
      </c>
      <c r="BQ201" s="12">
        <v>0</v>
      </c>
      <c r="BS201" s="12">
        <v>0</v>
      </c>
      <c r="BT201" s="12">
        <v>0</v>
      </c>
      <c r="BV201" s="12">
        <v>0</v>
      </c>
      <c r="BW201" s="12">
        <v>0</v>
      </c>
      <c r="BY201" s="12">
        <v>0</v>
      </c>
      <c r="BZ201" s="12">
        <v>0</v>
      </c>
      <c r="CB201" s="12">
        <v>0</v>
      </c>
      <c r="CC201" s="12">
        <v>0</v>
      </c>
      <c r="CF201" s="12">
        <v>0</v>
      </c>
      <c r="CG201" s="12">
        <v>0</v>
      </c>
      <c r="CK201" s="12" t="s">
        <v>246</v>
      </c>
      <c r="CL201" s="12" t="s">
        <v>222</v>
      </c>
      <c r="CM201" s="3">
        <v>43189</v>
      </c>
      <c r="CN201" s="3">
        <v>43192</v>
      </c>
      <c r="CO201" s="16" t="s">
        <v>822</v>
      </c>
    </row>
    <row r="202" spans="1:93" s="6" customFormat="1" x14ac:dyDescent="0.25">
      <c r="A202" s="6">
        <v>2018</v>
      </c>
      <c r="B202" s="14">
        <v>43101</v>
      </c>
      <c r="C202" s="14">
        <v>43190</v>
      </c>
      <c r="D202" s="6" t="s">
        <v>202</v>
      </c>
      <c r="F202" s="6" t="s">
        <v>261</v>
      </c>
      <c r="G202" s="6" t="s">
        <v>261</v>
      </c>
      <c r="H202" s="6" t="s">
        <v>770</v>
      </c>
      <c r="I202" s="10" t="s">
        <v>771</v>
      </c>
      <c r="J202" s="10" t="s">
        <v>218</v>
      </c>
      <c r="K202" s="10" t="s">
        <v>321</v>
      </c>
      <c r="L202" s="6" t="s">
        <v>212</v>
      </c>
      <c r="M202" s="6">
        <v>5115.76</v>
      </c>
      <c r="N202" s="6">
        <v>5710.98</v>
      </c>
      <c r="O202" s="6" t="s">
        <v>820</v>
      </c>
      <c r="P202" s="10">
        <f>1278.94+600+265.08</f>
        <v>2144.02</v>
      </c>
      <c r="Q202" s="10">
        <f>518.65+1278.94+265.08</f>
        <v>2062.67</v>
      </c>
      <c r="R202" s="6" t="s">
        <v>219</v>
      </c>
      <c r="U202" s="6" t="s">
        <v>220</v>
      </c>
      <c r="V202" s="6">
        <v>5115.76</v>
      </c>
      <c r="W202" s="6">
        <v>5710.98</v>
      </c>
      <c r="X202" s="6" t="s">
        <v>219</v>
      </c>
      <c r="Z202" s="13">
        <v>0</v>
      </c>
      <c r="AA202" s="13">
        <v>0</v>
      </c>
      <c r="AD202" s="6">
        <v>0</v>
      </c>
      <c r="AE202" s="6">
        <v>0</v>
      </c>
      <c r="AH202" s="6">
        <v>0</v>
      </c>
      <c r="AI202" s="6">
        <v>0</v>
      </c>
      <c r="AL202" s="6">
        <v>0</v>
      </c>
      <c r="AM202" s="6">
        <v>0</v>
      </c>
      <c r="AP202" s="6">
        <v>0</v>
      </c>
      <c r="AQ202" s="6">
        <v>0</v>
      </c>
      <c r="AT202" s="6">
        <v>0</v>
      </c>
      <c r="AU202" s="6">
        <v>0</v>
      </c>
      <c r="AW202" s="6" t="s">
        <v>821</v>
      </c>
      <c r="AX202" s="6">
        <v>265.08</v>
      </c>
      <c r="AY202" s="6">
        <v>265.08</v>
      </c>
      <c r="AZ202" s="6" t="s">
        <v>219</v>
      </c>
      <c r="BB202" s="12">
        <v>0</v>
      </c>
      <c r="BC202" s="12">
        <v>0</v>
      </c>
      <c r="BE202" s="12">
        <v>0</v>
      </c>
      <c r="BF202" s="12">
        <v>0</v>
      </c>
      <c r="BH202" s="12">
        <v>0</v>
      </c>
      <c r="BI202" s="12">
        <v>0</v>
      </c>
      <c r="BK202" s="12">
        <v>0</v>
      </c>
      <c r="BM202" s="12">
        <v>0</v>
      </c>
      <c r="BN202" s="12">
        <v>0</v>
      </c>
      <c r="BP202" s="12">
        <v>0</v>
      </c>
      <c r="BQ202" s="12">
        <v>0</v>
      </c>
      <c r="BS202" s="12">
        <v>0</v>
      </c>
      <c r="BT202" s="12">
        <v>0</v>
      </c>
      <c r="BV202" s="12">
        <v>0</v>
      </c>
      <c r="BW202" s="12">
        <v>0</v>
      </c>
      <c r="BY202" s="12">
        <v>0</v>
      </c>
      <c r="BZ202" s="12">
        <v>0</v>
      </c>
      <c r="CB202" s="12">
        <v>0</v>
      </c>
      <c r="CC202" s="12">
        <v>0</v>
      </c>
      <c r="CF202" s="12">
        <v>0</v>
      </c>
      <c r="CG202" s="12">
        <v>0</v>
      </c>
      <c r="CK202" s="12" t="s">
        <v>246</v>
      </c>
      <c r="CL202" s="12" t="s">
        <v>222</v>
      </c>
      <c r="CM202" s="3">
        <v>43189</v>
      </c>
      <c r="CN202" s="3">
        <v>43192</v>
      </c>
      <c r="CO202" s="16" t="s">
        <v>822</v>
      </c>
    </row>
    <row r="203" spans="1:93" s="6" customFormat="1" x14ac:dyDescent="0.25">
      <c r="A203" s="6">
        <v>2018</v>
      </c>
      <c r="B203" s="14">
        <v>43101</v>
      </c>
      <c r="C203" s="14">
        <v>43190</v>
      </c>
      <c r="D203" s="6" t="s">
        <v>202</v>
      </c>
      <c r="F203" s="6" t="s">
        <v>730</v>
      </c>
      <c r="G203" s="6" t="s">
        <v>730</v>
      </c>
      <c r="H203" s="6" t="s">
        <v>770</v>
      </c>
      <c r="I203" s="10" t="s">
        <v>772</v>
      </c>
      <c r="J203" s="10" t="s">
        <v>391</v>
      </c>
      <c r="K203" s="10" t="s">
        <v>533</v>
      </c>
      <c r="L203" s="6" t="s">
        <v>211</v>
      </c>
      <c r="M203" s="6">
        <v>6994.62</v>
      </c>
      <c r="N203" s="6">
        <v>7530.98</v>
      </c>
      <c r="O203" s="6" t="s">
        <v>820</v>
      </c>
      <c r="P203" s="10">
        <f>1748.66+300</f>
        <v>2048.66</v>
      </c>
      <c r="Q203" s="10">
        <f>237.87+1748.66</f>
        <v>1986.5300000000002</v>
      </c>
      <c r="R203" s="6" t="s">
        <v>219</v>
      </c>
      <c r="U203" s="6" t="s">
        <v>220</v>
      </c>
      <c r="V203" s="6">
        <v>6994.62</v>
      </c>
      <c r="W203" s="6">
        <v>7530.98</v>
      </c>
      <c r="X203" s="6" t="s">
        <v>219</v>
      </c>
      <c r="Z203" s="13">
        <v>0</v>
      </c>
      <c r="AA203" s="13">
        <v>0</v>
      </c>
      <c r="AD203" s="6">
        <v>0</v>
      </c>
      <c r="AE203" s="6">
        <v>0</v>
      </c>
      <c r="AH203" s="6">
        <v>0</v>
      </c>
      <c r="AI203" s="6">
        <v>0</v>
      </c>
      <c r="AL203" s="6">
        <v>0</v>
      </c>
      <c r="AM203" s="6">
        <v>0</v>
      </c>
      <c r="AP203" s="6">
        <v>0</v>
      </c>
      <c r="AQ203" s="6">
        <v>0</v>
      </c>
      <c r="AT203" s="6">
        <v>0</v>
      </c>
      <c r="AU203" s="6">
        <v>0</v>
      </c>
      <c r="AW203" s="6" t="s">
        <v>821</v>
      </c>
      <c r="AX203" s="6">
        <v>0</v>
      </c>
      <c r="AY203" s="6">
        <v>0</v>
      </c>
      <c r="AZ203" s="6" t="s">
        <v>219</v>
      </c>
      <c r="BB203" s="12">
        <v>0</v>
      </c>
      <c r="BC203" s="12">
        <v>0</v>
      </c>
      <c r="BE203" s="12">
        <v>0</v>
      </c>
      <c r="BF203" s="12">
        <v>0</v>
      </c>
      <c r="BH203" s="12">
        <v>0</v>
      </c>
      <c r="BI203" s="12">
        <v>0</v>
      </c>
      <c r="BK203" s="12">
        <v>0</v>
      </c>
      <c r="BM203" s="12">
        <v>0</v>
      </c>
      <c r="BN203" s="12">
        <v>0</v>
      </c>
      <c r="BP203" s="12">
        <v>0</v>
      </c>
      <c r="BQ203" s="12">
        <v>0</v>
      </c>
      <c r="BS203" s="12">
        <v>0</v>
      </c>
      <c r="BT203" s="12">
        <v>0</v>
      </c>
      <c r="BV203" s="12">
        <v>0</v>
      </c>
      <c r="BW203" s="12">
        <v>0</v>
      </c>
      <c r="BY203" s="12">
        <v>0</v>
      </c>
      <c r="BZ203" s="12">
        <v>0</v>
      </c>
      <c r="CB203" s="12">
        <v>0</v>
      </c>
      <c r="CC203" s="12">
        <v>0</v>
      </c>
      <c r="CF203" s="12">
        <v>0</v>
      </c>
      <c r="CG203" s="12">
        <v>0</v>
      </c>
      <c r="CK203" s="12" t="s">
        <v>246</v>
      </c>
      <c r="CL203" s="12" t="s">
        <v>222</v>
      </c>
      <c r="CM203" s="3">
        <v>43189</v>
      </c>
      <c r="CN203" s="3">
        <v>43192</v>
      </c>
      <c r="CO203" s="16" t="s">
        <v>822</v>
      </c>
    </row>
    <row r="204" spans="1:93" s="6" customFormat="1" x14ac:dyDescent="0.25">
      <c r="A204" s="6">
        <v>2018</v>
      </c>
      <c r="B204" s="14">
        <v>43101</v>
      </c>
      <c r="C204" s="14">
        <v>43190</v>
      </c>
      <c r="D204" s="6" t="s">
        <v>202</v>
      </c>
      <c r="F204" s="6" t="s">
        <v>776</v>
      </c>
      <c r="G204" s="6" t="s">
        <v>261</v>
      </c>
      <c r="H204" s="6" t="s">
        <v>708</v>
      </c>
      <c r="I204" s="10" t="s">
        <v>773</v>
      </c>
      <c r="J204" s="10" t="s">
        <v>639</v>
      </c>
      <c r="K204" s="10" t="s">
        <v>640</v>
      </c>
      <c r="L204" s="6" t="s">
        <v>211</v>
      </c>
      <c r="M204" s="6">
        <v>7321.74</v>
      </c>
      <c r="N204" s="6">
        <v>7609.94</v>
      </c>
      <c r="O204" s="6" t="s">
        <v>820</v>
      </c>
      <c r="P204" s="10">
        <f>1830.44+600+265.08</f>
        <v>2695.52</v>
      </c>
      <c r="Q204" s="10">
        <f>537.81+1830.44+265.08</f>
        <v>2633.33</v>
      </c>
      <c r="R204" s="6" t="s">
        <v>219</v>
      </c>
      <c r="U204" s="6" t="s">
        <v>220</v>
      </c>
      <c r="V204" s="6">
        <v>7321.74</v>
      </c>
      <c r="W204" s="6">
        <v>7609.94</v>
      </c>
      <c r="X204" s="6" t="s">
        <v>219</v>
      </c>
      <c r="Z204" s="13">
        <v>0</v>
      </c>
      <c r="AA204" s="13">
        <v>0</v>
      </c>
      <c r="AD204" s="6">
        <v>0</v>
      </c>
      <c r="AE204" s="6">
        <v>0</v>
      </c>
      <c r="AH204" s="6">
        <v>0</v>
      </c>
      <c r="AI204" s="6">
        <v>0</v>
      </c>
      <c r="AL204" s="6">
        <v>0</v>
      </c>
      <c r="AM204" s="6">
        <v>0</v>
      </c>
      <c r="AP204" s="6">
        <v>0</v>
      </c>
      <c r="AQ204" s="6">
        <v>0</v>
      </c>
      <c r="AT204" s="6">
        <v>0</v>
      </c>
      <c r="AU204" s="6">
        <v>0</v>
      </c>
      <c r="AW204" s="6" t="s">
        <v>821</v>
      </c>
      <c r="AX204" s="6">
        <v>265.08</v>
      </c>
      <c r="AY204" s="6">
        <v>265.08</v>
      </c>
      <c r="AZ204" s="6" t="s">
        <v>219</v>
      </c>
      <c r="BB204" s="12">
        <v>0</v>
      </c>
      <c r="BC204" s="12">
        <v>0</v>
      </c>
      <c r="BE204" s="12">
        <v>0</v>
      </c>
      <c r="BF204" s="12">
        <v>0</v>
      </c>
      <c r="BH204" s="12">
        <v>0</v>
      </c>
      <c r="BI204" s="12">
        <v>0</v>
      </c>
      <c r="BK204" s="12">
        <v>0</v>
      </c>
      <c r="BM204" s="12">
        <v>0</v>
      </c>
      <c r="BN204" s="12">
        <v>0</v>
      </c>
      <c r="BP204" s="12">
        <v>0</v>
      </c>
      <c r="BQ204" s="12">
        <v>0</v>
      </c>
      <c r="BS204" s="12">
        <v>0</v>
      </c>
      <c r="BT204" s="12">
        <v>0</v>
      </c>
      <c r="BV204" s="12">
        <v>0</v>
      </c>
      <c r="BW204" s="12">
        <v>0</v>
      </c>
      <c r="BY204" s="12">
        <v>0</v>
      </c>
      <c r="BZ204" s="12">
        <v>0</v>
      </c>
      <c r="CB204" s="12">
        <v>0</v>
      </c>
      <c r="CC204" s="12">
        <v>0</v>
      </c>
      <c r="CF204" s="12">
        <v>0</v>
      </c>
      <c r="CG204" s="12">
        <v>0</v>
      </c>
      <c r="CK204" s="12" t="s">
        <v>246</v>
      </c>
      <c r="CL204" s="12" t="s">
        <v>222</v>
      </c>
      <c r="CM204" s="3">
        <v>43189</v>
      </c>
      <c r="CN204" s="3">
        <v>43192</v>
      </c>
      <c r="CO204" s="16" t="s">
        <v>822</v>
      </c>
    </row>
    <row r="205" spans="1:93" s="6" customFormat="1" x14ac:dyDescent="0.25">
      <c r="A205" s="6">
        <v>2018</v>
      </c>
      <c r="B205" s="14">
        <v>43101</v>
      </c>
      <c r="C205" s="14">
        <v>43190</v>
      </c>
      <c r="D205" s="6" t="s">
        <v>202</v>
      </c>
      <c r="F205" s="6" t="s">
        <v>776</v>
      </c>
      <c r="G205" s="6" t="s">
        <v>261</v>
      </c>
      <c r="H205" s="6" t="s">
        <v>708</v>
      </c>
      <c r="I205" s="10" t="s">
        <v>774</v>
      </c>
      <c r="J205" s="10" t="s">
        <v>277</v>
      </c>
      <c r="K205" s="10" t="s">
        <v>775</v>
      </c>
      <c r="L205" s="6" t="s">
        <v>211</v>
      </c>
      <c r="M205" s="6">
        <v>6668.3</v>
      </c>
      <c r="N205" s="6">
        <v>7732.82</v>
      </c>
      <c r="O205" s="6" t="s">
        <v>820</v>
      </c>
      <c r="P205" s="15">
        <f>1667.08+600+265.08+265.08</f>
        <v>2797.24</v>
      </c>
      <c r="Q205" s="15">
        <f>505.22+1667.08+265.08+265.08</f>
        <v>2702.46</v>
      </c>
      <c r="R205" s="6" t="s">
        <v>219</v>
      </c>
      <c r="U205" s="6" t="s">
        <v>220</v>
      </c>
      <c r="V205" s="6">
        <v>6668.3</v>
      </c>
      <c r="W205" s="6">
        <v>7732.82</v>
      </c>
      <c r="X205" s="6" t="s">
        <v>219</v>
      </c>
      <c r="Z205" s="13">
        <v>0</v>
      </c>
      <c r="AA205" s="13">
        <v>0</v>
      </c>
      <c r="AD205" s="6">
        <v>0</v>
      </c>
      <c r="AE205" s="6">
        <v>0</v>
      </c>
      <c r="AH205" s="6">
        <v>0</v>
      </c>
      <c r="AI205" s="6">
        <v>0</v>
      </c>
      <c r="AL205" s="6">
        <v>0</v>
      </c>
      <c r="AM205" s="6">
        <v>0</v>
      </c>
      <c r="AP205" s="6">
        <v>0</v>
      </c>
      <c r="AQ205" s="6">
        <v>0</v>
      </c>
      <c r="AT205" s="6">
        <v>0</v>
      </c>
      <c r="AU205" s="6">
        <v>0</v>
      </c>
      <c r="AW205" s="6" t="s">
        <v>821</v>
      </c>
      <c r="AX205" s="6">
        <v>530.16</v>
      </c>
      <c r="AY205" s="6">
        <v>530.19600000000003</v>
      </c>
      <c r="AZ205" s="6" t="s">
        <v>219</v>
      </c>
      <c r="BB205" s="12">
        <v>0</v>
      </c>
      <c r="BC205" s="12">
        <v>0</v>
      </c>
      <c r="BE205" s="12">
        <v>0</v>
      </c>
      <c r="BF205" s="12">
        <v>0</v>
      </c>
      <c r="BH205" s="12">
        <v>0</v>
      </c>
      <c r="BI205" s="12">
        <v>0</v>
      </c>
      <c r="BK205" s="12">
        <v>0</v>
      </c>
      <c r="BM205" s="12">
        <v>0</v>
      </c>
      <c r="BN205" s="12">
        <v>0</v>
      </c>
      <c r="BP205" s="12">
        <v>0</v>
      </c>
      <c r="BQ205" s="12">
        <v>0</v>
      </c>
      <c r="BS205" s="12">
        <v>0</v>
      </c>
      <c r="BT205" s="12">
        <v>0</v>
      </c>
      <c r="BV205" s="12">
        <v>0</v>
      </c>
      <c r="BW205" s="12">
        <v>0</v>
      </c>
      <c r="BY205" s="12">
        <v>0</v>
      </c>
      <c r="BZ205" s="12">
        <v>0</v>
      </c>
      <c r="CB205" s="12">
        <v>0</v>
      </c>
      <c r="CC205" s="12">
        <v>0</v>
      </c>
      <c r="CF205" s="12">
        <v>0</v>
      </c>
      <c r="CG205" s="12">
        <v>0</v>
      </c>
      <c r="CK205" s="12" t="s">
        <v>246</v>
      </c>
      <c r="CL205" s="12" t="s">
        <v>222</v>
      </c>
      <c r="CM205" s="3">
        <v>43189</v>
      </c>
      <c r="CN205" s="3">
        <v>43192</v>
      </c>
      <c r="CO205" s="16" t="s">
        <v>822</v>
      </c>
    </row>
    <row r="206" spans="1:93" s="6" customFormat="1" x14ac:dyDescent="0.25">
      <c r="A206" s="6">
        <v>2018</v>
      </c>
      <c r="B206" s="14">
        <v>43101</v>
      </c>
      <c r="C206" s="14">
        <v>43190</v>
      </c>
      <c r="D206" s="6" t="s">
        <v>202</v>
      </c>
      <c r="F206" s="6" t="s">
        <v>777</v>
      </c>
      <c r="G206" s="6" t="s">
        <v>780</v>
      </c>
      <c r="H206" s="6" t="s">
        <v>778</v>
      </c>
      <c r="I206" s="10" t="s">
        <v>779</v>
      </c>
      <c r="J206" s="10" t="s">
        <v>533</v>
      </c>
      <c r="K206" s="10" t="s">
        <v>260</v>
      </c>
      <c r="L206" s="6" t="s">
        <v>212</v>
      </c>
      <c r="M206" s="6">
        <v>8703.68</v>
      </c>
      <c r="N206" s="6">
        <v>8990.84</v>
      </c>
      <c r="O206" s="6" t="s">
        <v>820</v>
      </c>
      <c r="P206" s="10">
        <f>2175.92+1320</f>
        <v>3495.92</v>
      </c>
      <c r="Q206" s="10">
        <f>1117.68+2175.92</f>
        <v>3293.6000000000004</v>
      </c>
      <c r="R206" s="6" t="s">
        <v>219</v>
      </c>
      <c r="U206" s="6" t="s">
        <v>220</v>
      </c>
      <c r="V206" s="6">
        <v>8703.68</v>
      </c>
      <c r="W206" s="6">
        <v>8990.84</v>
      </c>
      <c r="X206" s="6" t="s">
        <v>219</v>
      </c>
      <c r="Z206" s="13">
        <v>0</v>
      </c>
      <c r="AA206" s="13">
        <v>0</v>
      </c>
      <c r="AD206" s="6">
        <v>0</v>
      </c>
      <c r="AE206" s="6">
        <v>0</v>
      </c>
      <c r="AH206" s="6">
        <v>0</v>
      </c>
      <c r="AI206" s="6">
        <v>0</v>
      </c>
      <c r="AL206" s="6">
        <v>0</v>
      </c>
      <c r="AM206" s="6">
        <v>0</v>
      </c>
      <c r="AP206" s="6">
        <v>0</v>
      </c>
      <c r="AQ206" s="6">
        <v>0</v>
      </c>
      <c r="AT206" s="6">
        <v>0</v>
      </c>
      <c r="AU206" s="6">
        <v>0</v>
      </c>
      <c r="AW206" s="6" t="s">
        <v>821</v>
      </c>
      <c r="AX206" s="6">
        <v>0</v>
      </c>
      <c r="AY206" s="6">
        <v>0</v>
      </c>
      <c r="AZ206" s="6" t="s">
        <v>219</v>
      </c>
      <c r="BB206" s="12">
        <v>0</v>
      </c>
      <c r="BC206" s="12">
        <v>0</v>
      </c>
      <c r="BE206" s="12">
        <v>0</v>
      </c>
      <c r="BF206" s="12">
        <v>0</v>
      </c>
      <c r="BH206" s="12">
        <v>0</v>
      </c>
      <c r="BI206" s="12">
        <v>0</v>
      </c>
      <c r="BK206" s="12">
        <v>0</v>
      </c>
      <c r="BM206" s="12">
        <v>0</v>
      </c>
      <c r="BN206" s="12">
        <v>0</v>
      </c>
      <c r="BP206" s="12">
        <v>0</v>
      </c>
      <c r="BQ206" s="12">
        <v>0</v>
      </c>
      <c r="BS206" s="12">
        <v>0</v>
      </c>
      <c r="BT206" s="12">
        <v>0</v>
      </c>
      <c r="BV206" s="12">
        <v>0</v>
      </c>
      <c r="BW206" s="12">
        <v>0</v>
      </c>
      <c r="BY206" s="12">
        <v>0</v>
      </c>
      <c r="BZ206" s="12">
        <v>0</v>
      </c>
      <c r="CB206" s="12">
        <v>0</v>
      </c>
      <c r="CC206" s="12">
        <v>0</v>
      </c>
      <c r="CF206" s="12">
        <v>0</v>
      </c>
      <c r="CG206" s="12">
        <v>0</v>
      </c>
      <c r="CK206" s="12" t="s">
        <v>246</v>
      </c>
      <c r="CL206" s="12" t="s">
        <v>222</v>
      </c>
      <c r="CM206" s="3">
        <v>43189</v>
      </c>
      <c r="CN206" s="3">
        <v>43192</v>
      </c>
      <c r="CO206" s="16" t="s">
        <v>822</v>
      </c>
    </row>
    <row r="207" spans="1:93" s="6" customFormat="1" x14ac:dyDescent="0.25">
      <c r="A207" s="6">
        <v>2018</v>
      </c>
      <c r="B207" s="14">
        <v>43101</v>
      </c>
      <c r="C207" s="14">
        <v>43190</v>
      </c>
      <c r="D207" s="6" t="s">
        <v>202</v>
      </c>
      <c r="F207" s="6" t="s">
        <v>777</v>
      </c>
      <c r="G207" s="6" t="s">
        <v>780</v>
      </c>
      <c r="H207" s="6" t="s">
        <v>778</v>
      </c>
      <c r="I207" s="10" t="s">
        <v>274</v>
      </c>
      <c r="J207" s="10" t="s">
        <v>452</v>
      </c>
      <c r="K207" s="10" t="s">
        <v>781</v>
      </c>
      <c r="L207" s="6" t="s">
        <v>212</v>
      </c>
      <c r="M207" s="6">
        <v>5120</v>
      </c>
      <c r="N207" s="6">
        <v>5715.24</v>
      </c>
      <c r="O207" s="6" t="s">
        <v>820</v>
      </c>
      <c r="P207" s="10">
        <f>1280+600</f>
        <v>1880</v>
      </c>
      <c r="Q207" s="10">
        <f>518.19+1280</f>
        <v>1798.19</v>
      </c>
      <c r="R207" s="6" t="s">
        <v>219</v>
      </c>
      <c r="U207" s="6" t="s">
        <v>220</v>
      </c>
      <c r="V207" s="6">
        <v>5120</v>
      </c>
      <c r="W207" s="6">
        <v>5715.24</v>
      </c>
      <c r="X207" s="6" t="s">
        <v>219</v>
      </c>
      <c r="Z207" s="13">
        <v>0</v>
      </c>
      <c r="AA207" s="13">
        <v>0</v>
      </c>
      <c r="AD207" s="6">
        <v>0</v>
      </c>
      <c r="AE207" s="6">
        <v>0</v>
      </c>
      <c r="AH207" s="6">
        <v>0</v>
      </c>
      <c r="AI207" s="6">
        <v>0</v>
      </c>
      <c r="AL207" s="6">
        <v>0</v>
      </c>
      <c r="AM207" s="6">
        <v>0</v>
      </c>
      <c r="AP207" s="6">
        <v>0</v>
      </c>
      <c r="AQ207" s="6">
        <v>0</v>
      </c>
      <c r="AT207" s="6">
        <v>0</v>
      </c>
      <c r="AU207" s="6">
        <v>0</v>
      </c>
      <c r="AW207" s="6" t="s">
        <v>821</v>
      </c>
      <c r="AX207" s="6">
        <v>0</v>
      </c>
      <c r="AY207" s="6">
        <v>0</v>
      </c>
      <c r="AZ207" s="6" t="s">
        <v>219</v>
      </c>
      <c r="BB207" s="12">
        <v>0</v>
      </c>
      <c r="BC207" s="12">
        <v>0</v>
      </c>
      <c r="BE207" s="12">
        <v>0</v>
      </c>
      <c r="BF207" s="12">
        <v>0</v>
      </c>
      <c r="BH207" s="12">
        <v>0</v>
      </c>
      <c r="BI207" s="12">
        <v>0</v>
      </c>
      <c r="BK207" s="12">
        <v>0</v>
      </c>
      <c r="BM207" s="12">
        <v>0</v>
      </c>
      <c r="BN207" s="12">
        <v>0</v>
      </c>
      <c r="BP207" s="12">
        <v>0</v>
      </c>
      <c r="BQ207" s="12">
        <v>0</v>
      </c>
      <c r="BS207" s="12">
        <v>0</v>
      </c>
      <c r="BT207" s="12">
        <v>0</v>
      </c>
      <c r="BV207" s="12">
        <v>0</v>
      </c>
      <c r="BW207" s="12">
        <v>0</v>
      </c>
      <c r="BY207" s="12">
        <v>0</v>
      </c>
      <c r="BZ207" s="12">
        <v>0</v>
      </c>
      <c r="CB207" s="12">
        <v>0</v>
      </c>
      <c r="CC207" s="12">
        <v>0</v>
      </c>
      <c r="CF207" s="12">
        <v>0</v>
      </c>
      <c r="CG207" s="12">
        <v>0</v>
      </c>
      <c r="CK207" s="12" t="s">
        <v>246</v>
      </c>
      <c r="CL207" s="12" t="s">
        <v>222</v>
      </c>
      <c r="CM207" s="3">
        <v>43189</v>
      </c>
      <c r="CN207" s="3">
        <v>43192</v>
      </c>
      <c r="CO207" s="16" t="s">
        <v>822</v>
      </c>
    </row>
    <row r="208" spans="1:93" s="6" customFormat="1" x14ac:dyDescent="0.25">
      <c r="A208" s="6">
        <v>2018</v>
      </c>
      <c r="B208" s="14">
        <v>43101</v>
      </c>
      <c r="C208" s="14">
        <v>43190</v>
      </c>
      <c r="D208" s="6" t="s">
        <v>202</v>
      </c>
      <c r="F208" s="6" t="s">
        <v>592</v>
      </c>
      <c r="G208" s="6" t="s">
        <v>593</v>
      </c>
      <c r="H208" s="6" t="s">
        <v>778</v>
      </c>
      <c r="I208" s="10" t="s">
        <v>782</v>
      </c>
      <c r="J208" s="10" t="s">
        <v>533</v>
      </c>
      <c r="K208" s="10" t="s">
        <v>613</v>
      </c>
      <c r="L208" s="6" t="s">
        <v>212</v>
      </c>
      <c r="M208" s="6">
        <v>3167.72</v>
      </c>
      <c r="N208" s="6">
        <v>3756.1</v>
      </c>
      <c r="O208" s="6" t="s">
        <v>820</v>
      </c>
      <c r="P208" s="10">
        <v>791.94</v>
      </c>
      <c r="Q208" s="10">
        <v>791.94</v>
      </c>
      <c r="R208" s="6" t="s">
        <v>219</v>
      </c>
      <c r="U208" s="6" t="s">
        <v>220</v>
      </c>
      <c r="V208" s="6">
        <v>3167.72</v>
      </c>
      <c r="W208" s="6">
        <v>3756.1</v>
      </c>
      <c r="X208" s="6" t="s">
        <v>219</v>
      </c>
      <c r="Z208" s="13">
        <v>0</v>
      </c>
      <c r="AA208" s="13">
        <v>0</v>
      </c>
      <c r="AD208" s="6">
        <v>0</v>
      </c>
      <c r="AE208" s="6">
        <v>0</v>
      </c>
      <c r="AH208" s="6">
        <v>0</v>
      </c>
      <c r="AI208" s="6">
        <v>0</v>
      </c>
      <c r="AL208" s="6">
        <v>0</v>
      </c>
      <c r="AM208" s="6">
        <v>0</v>
      </c>
      <c r="AP208" s="6">
        <v>0</v>
      </c>
      <c r="AQ208" s="6">
        <v>0</v>
      </c>
      <c r="AT208" s="6">
        <v>0</v>
      </c>
      <c r="AU208" s="6">
        <v>0</v>
      </c>
      <c r="AW208" s="6" t="s">
        <v>821</v>
      </c>
      <c r="AX208" s="6">
        <v>0</v>
      </c>
      <c r="AY208" s="6">
        <v>0</v>
      </c>
      <c r="AZ208" s="6" t="s">
        <v>219</v>
      </c>
      <c r="BB208" s="12">
        <v>0</v>
      </c>
      <c r="BC208" s="12">
        <v>0</v>
      </c>
      <c r="BE208" s="12">
        <v>0</v>
      </c>
      <c r="BF208" s="12">
        <v>0</v>
      </c>
      <c r="BH208" s="12">
        <v>0</v>
      </c>
      <c r="BI208" s="12">
        <v>0</v>
      </c>
      <c r="BK208" s="12">
        <v>0</v>
      </c>
      <c r="BM208" s="12">
        <v>0</v>
      </c>
      <c r="BN208" s="12">
        <v>0</v>
      </c>
      <c r="BP208" s="12">
        <v>0</v>
      </c>
      <c r="BQ208" s="12">
        <v>0</v>
      </c>
      <c r="BS208" s="12">
        <v>0</v>
      </c>
      <c r="BT208" s="12">
        <v>0</v>
      </c>
      <c r="BV208" s="12">
        <v>0</v>
      </c>
      <c r="BW208" s="12">
        <v>0</v>
      </c>
      <c r="BY208" s="12">
        <v>0</v>
      </c>
      <c r="BZ208" s="12">
        <v>0</v>
      </c>
      <c r="CB208" s="12">
        <v>0</v>
      </c>
      <c r="CC208" s="12">
        <v>0</v>
      </c>
      <c r="CF208" s="12">
        <v>0</v>
      </c>
      <c r="CG208" s="12">
        <v>0</v>
      </c>
      <c r="CK208" s="12" t="s">
        <v>246</v>
      </c>
      <c r="CL208" s="12" t="s">
        <v>222</v>
      </c>
      <c r="CM208" s="3">
        <v>43189</v>
      </c>
      <c r="CN208" s="3">
        <v>43192</v>
      </c>
      <c r="CO208" s="16" t="s">
        <v>822</v>
      </c>
    </row>
    <row r="209" spans="1:93" s="6" customFormat="1" x14ac:dyDescent="0.25">
      <c r="A209" s="6">
        <v>2018</v>
      </c>
      <c r="B209" s="14">
        <v>43101</v>
      </c>
      <c r="C209" s="14">
        <v>43190</v>
      </c>
      <c r="D209" s="6" t="s">
        <v>202</v>
      </c>
      <c r="F209" s="6" t="s">
        <v>592</v>
      </c>
      <c r="G209" s="6" t="s">
        <v>593</v>
      </c>
      <c r="H209" s="6" t="s">
        <v>778</v>
      </c>
      <c r="I209" s="10" t="s">
        <v>783</v>
      </c>
      <c r="J209" s="10" t="s">
        <v>383</v>
      </c>
      <c r="K209" s="10" t="s">
        <v>784</v>
      </c>
      <c r="L209" s="6" t="s">
        <v>212</v>
      </c>
      <c r="M209" s="6">
        <v>3275.44</v>
      </c>
      <c r="N209" s="6">
        <v>3869.34</v>
      </c>
      <c r="O209" s="6" t="s">
        <v>820</v>
      </c>
      <c r="P209" s="10">
        <f>818.86+180+265.08</f>
        <v>1263.94</v>
      </c>
      <c r="Q209" s="10">
        <f>180+818.86+265.08</f>
        <v>1263.94</v>
      </c>
      <c r="R209" s="6" t="s">
        <v>219</v>
      </c>
      <c r="U209" s="6" t="s">
        <v>220</v>
      </c>
      <c r="V209" s="6">
        <v>3275.44</v>
      </c>
      <c r="W209" s="6">
        <v>3869.34</v>
      </c>
      <c r="X209" s="6" t="s">
        <v>219</v>
      </c>
      <c r="Z209" s="13">
        <v>0</v>
      </c>
      <c r="AA209" s="13">
        <v>0</v>
      </c>
      <c r="AD209" s="6">
        <v>0</v>
      </c>
      <c r="AE209" s="6">
        <v>0</v>
      </c>
      <c r="AH209" s="6">
        <v>0</v>
      </c>
      <c r="AI209" s="6">
        <v>0</v>
      </c>
      <c r="AL209" s="6">
        <v>0</v>
      </c>
      <c r="AM209" s="6">
        <v>0</v>
      </c>
      <c r="AP209" s="6">
        <v>0</v>
      </c>
      <c r="AQ209" s="6">
        <v>0</v>
      </c>
      <c r="AT209" s="6">
        <v>0</v>
      </c>
      <c r="AU209" s="6">
        <v>0</v>
      </c>
      <c r="AW209" s="6" t="s">
        <v>821</v>
      </c>
      <c r="AX209" s="6">
        <v>265.08</v>
      </c>
      <c r="AY209" s="6">
        <v>265.08</v>
      </c>
      <c r="AZ209" s="6" t="s">
        <v>219</v>
      </c>
      <c r="BB209" s="12">
        <v>0</v>
      </c>
      <c r="BC209" s="12">
        <v>0</v>
      </c>
      <c r="BE209" s="12">
        <v>0</v>
      </c>
      <c r="BF209" s="12">
        <v>0</v>
      </c>
      <c r="BH209" s="12">
        <v>0</v>
      </c>
      <c r="BI209" s="12">
        <v>0</v>
      </c>
      <c r="BK209" s="12">
        <v>0</v>
      </c>
      <c r="BM209" s="12">
        <v>0</v>
      </c>
      <c r="BN209" s="12">
        <v>0</v>
      </c>
      <c r="BP209" s="12">
        <v>0</v>
      </c>
      <c r="BQ209" s="12">
        <v>0</v>
      </c>
      <c r="BS209" s="12">
        <v>0</v>
      </c>
      <c r="BT209" s="12">
        <v>0</v>
      </c>
      <c r="BV209" s="12">
        <v>0</v>
      </c>
      <c r="BW209" s="12">
        <v>0</v>
      </c>
      <c r="BY209" s="12">
        <v>0</v>
      </c>
      <c r="BZ209" s="12">
        <v>0</v>
      </c>
      <c r="CB209" s="12">
        <v>0</v>
      </c>
      <c r="CC209" s="12">
        <v>0</v>
      </c>
      <c r="CF209" s="12">
        <v>0</v>
      </c>
      <c r="CG209" s="12">
        <v>0</v>
      </c>
      <c r="CK209" s="12" t="s">
        <v>246</v>
      </c>
      <c r="CL209" s="12" t="s">
        <v>222</v>
      </c>
      <c r="CM209" s="3">
        <v>43189</v>
      </c>
      <c r="CN209" s="3">
        <v>43192</v>
      </c>
      <c r="CO209" s="16" t="s">
        <v>822</v>
      </c>
    </row>
    <row r="210" spans="1:93" s="6" customFormat="1" x14ac:dyDescent="0.25">
      <c r="A210" s="6">
        <v>2018</v>
      </c>
      <c r="B210" s="14">
        <v>43101</v>
      </c>
      <c r="C210" s="14">
        <v>43190</v>
      </c>
      <c r="D210" s="6" t="s">
        <v>202</v>
      </c>
      <c r="F210" s="6" t="s">
        <v>592</v>
      </c>
      <c r="G210" s="6" t="s">
        <v>593</v>
      </c>
      <c r="H210" s="6" t="s">
        <v>778</v>
      </c>
      <c r="I210" s="10" t="s">
        <v>785</v>
      </c>
      <c r="J210" s="10" t="s">
        <v>320</v>
      </c>
      <c r="K210" s="10" t="s">
        <v>251</v>
      </c>
      <c r="L210" s="6" t="s">
        <v>212</v>
      </c>
      <c r="M210" s="6">
        <v>3167.72</v>
      </c>
      <c r="N210" s="6">
        <v>3756.1</v>
      </c>
      <c r="O210" s="6" t="s">
        <v>820</v>
      </c>
      <c r="P210" s="10">
        <f>791.94+60+265.08</f>
        <v>1117.02</v>
      </c>
      <c r="Q210" s="10">
        <f>60+791.94+265.08</f>
        <v>1117.02</v>
      </c>
      <c r="R210" s="6" t="s">
        <v>219</v>
      </c>
      <c r="U210" s="6" t="s">
        <v>220</v>
      </c>
      <c r="V210" s="6">
        <v>3167.72</v>
      </c>
      <c r="W210" s="6">
        <v>3756.1</v>
      </c>
      <c r="X210" s="6" t="s">
        <v>219</v>
      </c>
      <c r="Z210" s="13">
        <v>0</v>
      </c>
      <c r="AA210" s="13">
        <v>0</v>
      </c>
      <c r="AD210" s="6">
        <v>0</v>
      </c>
      <c r="AE210" s="6">
        <v>0</v>
      </c>
      <c r="AH210" s="6">
        <v>0</v>
      </c>
      <c r="AI210" s="6">
        <v>0</v>
      </c>
      <c r="AL210" s="6">
        <v>0</v>
      </c>
      <c r="AM210" s="6">
        <v>0</v>
      </c>
      <c r="AP210" s="6">
        <v>0</v>
      </c>
      <c r="AQ210" s="6">
        <v>0</v>
      </c>
      <c r="AT210" s="6">
        <v>0</v>
      </c>
      <c r="AU210" s="6">
        <v>0</v>
      </c>
      <c r="AW210" s="6" t="s">
        <v>821</v>
      </c>
      <c r="AX210" s="6">
        <v>265.08</v>
      </c>
      <c r="AY210" s="6">
        <v>265.08</v>
      </c>
      <c r="AZ210" s="6" t="s">
        <v>219</v>
      </c>
      <c r="BB210" s="12">
        <v>0</v>
      </c>
      <c r="BC210" s="12">
        <v>0</v>
      </c>
      <c r="BE210" s="12">
        <v>0</v>
      </c>
      <c r="BF210" s="12">
        <v>0</v>
      </c>
      <c r="BH210" s="12">
        <v>0</v>
      </c>
      <c r="BI210" s="12">
        <v>0</v>
      </c>
      <c r="BK210" s="12">
        <v>0</v>
      </c>
      <c r="BM210" s="12">
        <v>0</v>
      </c>
      <c r="BN210" s="12">
        <v>0</v>
      </c>
      <c r="BP210" s="12">
        <v>0</v>
      </c>
      <c r="BQ210" s="12">
        <v>0</v>
      </c>
      <c r="BS210" s="12">
        <v>0</v>
      </c>
      <c r="BT210" s="12">
        <v>0</v>
      </c>
      <c r="BV210" s="12">
        <v>0</v>
      </c>
      <c r="BW210" s="12">
        <v>0</v>
      </c>
      <c r="BY210" s="12">
        <v>0</v>
      </c>
      <c r="BZ210" s="12">
        <v>0</v>
      </c>
      <c r="CB210" s="12">
        <v>0</v>
      </c>
      <c r="CC210" s="12">
        <v>0</v>
      </c>
      <c r="CF210" s="12">
        <v>0</v>
      </c>
      <c r="CG210" s="12">
        <v>0</v>
      </c>
      <c r="CK210" s="12" t="s">
        <v>246</v>
      </c>
      <c r="CL210" s="12" t="s">
        <v>222</v>
      </c>
      <c r="CM210" s="3">
        <v>43189</v>
      </c>
      <c r="CN210" s="3">
        <v>43192</v>
      </c>
      <c r="CO210" s="16" t="s">
        <v>822</v>
      </c>
    </row>
    <row r="211" spans="1:93" s="6" customFormat="1" x14ac:dyDescent="0.25">
      <c r="A211" s="6">
        <v>2018</v>
      </c>
      <c r="B211" s="14">
        <v>43101</v>
      </c>
      <c r="C211" s="14">
        <v>43190</v>
      </c>
      <c r="D211" s="6" t="s">
        <v>202</v>
      </c>
      <c r="F211" s="6" t="s">
        <v>592</v>
      </c>
      <c r="G211" s="6" t="s">
        <v>593</v>
      </c>
      <c r="H211" s="6" t="s">
        <v>778</v>
      </c>
      <c r="I211" s="10" t="s">
        <v>372</v>
      </c>
      <c r="J211" s="10" t="s">
        <v>533</v>
      </c>
      <c r="K211" s="10" t="s">
        <v>218</v>
      </c>
      <c r="L211" s="6" t="s">
        <v>212</v>
      </c>
      <c r="M211" s="6">
        <v>11593.38</v>
      </c>
      <c r="N211" s="6">
        <v>11717.9</v>
      </c>
      <c r="O211" s="6" t="s">
        <v>820</v>
      </c>
      <c r="P211" s="10">
        <f>2898.34+1980</f>
        <v>4878.34</v>
      </c>
      <c r="Q211" s="10">
        <f>1582.9+2898.34</f>
        <v>4481.24</v>
      </c>
      <c r="R211" s="6" t="s">
        <v>219</v>
      </c>
      <c r="U211" s="6" t="s">
        <v>220</v>
      </c>
      <c r="V211" s="6">
        <v>11593.38</v>
      </c>
      <c r="W211" s="6">
        <v>11717.9</v>
      </c>
      <c r="X211" s="6" t="s">
        <v>219</v>
      </c>
      <c r="Z211" s="13">
        <v>0</v>
      </c>
      <c r="AA211" s="13">
        <v>0</v>
      </c>
      <c r="AD211" s="6">
        <v>0</v>
      </c>
      <c r="AE211" s="6">
        <v>0</v>
      </c>
      <c r="AH211" s="6">
        <v>0</v>
      </c>
      <c r="AI211" s="6">
        <v>0</v>
      </c>
      <c r="AL211" s="6">
        <v>0</v>
      </c>
      <c r="AM211" s="6">
        <v>0</v>
      </c>
      <c r="AP211" s="6">
        <v>0</v>
      </c>
      <c r="AQ211" s="6">
        <v>0</v>
      </c>
      <c r="AT211" s="6">
        <v>0</v>
      </c>
      <c r="AU211" s="6">
        <v>0</v>
      </c>
      <c r="AW211" s="6" t="s">
        <v>821</v>
      </c>
      <c r="AX211" s="6">
        <v>0</v>
      </c>
      <c r="AY211" s="6">
        <v>0</v>
      </c>
      <c r="AZ211" s="6" t="s">
        <v>219</v>
      </c>
      <c r="BB211" s="12">
        <v>0</v>
      </c>
      <c r="BC211" s="12">
        <v>0</v>
      </c>
      <c r="BE211" s="12">
        <v>0</v>
      </c>
      <c r="BF211" s="12">
        <v>0</v>
      </c>
      <c r="BH211" s="12">
        <v>0</v>
      </c>
      <c r="BI211" s="12">
        <v>0</v>
      </c>
      <c r="BK211" s="12">
        <v>0</v>
      </c>
      <c r="BM211" s="12">
        <v>0</v>
      </c>
      <c r="BN211" s="12">
        <v>0</v>
      </c>
      <c r="BP211" s="12">
        <v>0</v>
      </c>
      <c r="BQ211" s="12">
        <v>0</v>
      </c>
      <c r="BS211" s="12">
        <v>0</v>
      </c>
      <c r="BT211" s="12">
        <v>0</v>
      </c>
      <c r="BV211" s="12">
        <v>0</v>
      </c>
      <c r="BW211" s="12">
        <v>0</v>
      </c>
      <c r="BY211" s="12">
        <v>0</v>
      </c>
      <c r="BZ211" s="12">
        <v>0</v>
      </c>
      <c r="CB211" s="12">
        <v>0</v>
      </c>
      <c r="CC211" s="12">
        <v>0</v>
      </c>
      <c r="CF211" s="12">
        <v>0</v>
      </c>
      <c r="CG211" s="12">
        <v>0</v>
      </c>
      <c r="CK211" s="12" t="s">
        <v>246</v>
      </c>
      <c r="CL211" s="12" t="s">
        <v>222</v>
      </c>
      <c r="CM211" s="3">
        <v>43189</v>
      </c>
      <c r="CN211" s="3">
        <v>43192</v>
      </c>
      <c r="CO211" s="16" t="s">
        <v>822</v>
      </c>
    </row>
    <row r="212" spans="1:93" s="6" customFormat="1" x14ac:dyDescent="0.25">
      <c r="A212" s="6">
        <v>2018</v>
      </c>
      <c r="B212" s="14">
        <v>43101</v>
      </c>
      <c r="C212" s="14">
        <v>43190</v>
      </c>
      <c r="D212" s="6" t="s">
        <v>202</v>
      </c>
      <c r="F212" s="6" t="s">
        <v>786</v>
      </c>
      <c r="G212" s="6" t="s">
        <v>786</v>
      </c>
      <c r="H212" s="6" t="s">
        <v>778</v>
      </c>
      <c r="I212" s="10" t="s">
        <v>556</v>
      </c>
      <c r="J212" s="10" t="s">
        <v>236</v>
      </c>
      <c r="K212" s="10" t="s">
        <v>757</v>
      </c>
      <c r="L212" s="6" t="s">
        <v>212</v>
      </c>
      <c r="M212" s="6">
        <v>4585.8599999999997</v>
      </c>
      <c r="N212" s="6">
        <v>5194.68</v>
      </c>
      <c r="O212" s="6" t="s">
        <v>820</v>
      </c>
      <c r="P212" s="10">
        <f>1146.46+1020</f>
        <v>2166.46</v>
      </c>
      <c r="Q212" s="10">
        <f>950.61+1146.46</f>
        <v>2097.0700000000002</v>
      </c>
      <c r="R212" s="6" t="s">
        <v>219</v>
      </c>
      <c r="U212" s="6" t="s">
        <v>220</v>
      </c>
      <c r="V212" s="6">
        <v>4585.8599999999997</v>
      </c>
      <c r="W212" s="6">
        <v>5194.68</v>
      </c>
      <c r="X212" s="6" t="s">
        <v>219</v>
      </c>
      <c r="Z212" s="13">
        <v>0</v>
      </c>
      <c r="AA212" s="13">
        <v>0</v>
      </c>
      <c r="AD212" s="6">
        <v>0</v>
      </c>
      <c r="AE212" s="6">
        <v>0</v>
      </c>
      <c r="AH212" s="6">
        <v>0</v>
      </c>
      <c r="AI212" s="6">
        <v>0</v>
      </c>
      <c r="AL212" s="6">
        <v>0</v>
      </c>
      <c r="AM212" s="6">
        <v>0</v>
      </c>
      <c r="AP212" s="6">
        <v>0</v>
      </c>
      <c r="AQ212" s="6">
        <v>0</v>
      </c>
      <c r="AT212" s="6">
        <v>0</v>
      </c>
      <c r="AU212" s="6">
        <v>0</v>
      </c>
      <c r="AW212" s="6" t="s">
        <v>821</v>
      </c>
      <c r="AX212" s="6">
        <v>0</v>
      </c>
      <c r="AY212" s="6">
        <v>0</v>
      </c>
      <c r="AZ212" s="6" t="s">
        <v>219</v>
      </c>
      <c r="BB212" s="12">
        <v>0</v>
      </c>
      <c r="BC212" s="12">
        <v>0</v>
      </c>
      <c r="BE212" s="12">
        <v>0</v>
      </c>
      <c r="BF212" s="12">
        <v>0</v>
      </c>
      <c r="BH212" s="12">
        <v>0</v>
      </c>
      <c r="BI212" s="12">
        <v>0</v>
      </c>
      <c r="BK212" s="12">
        <v>0</v>
      </c>
      <c r="BM212" s="12">
        <v>0</v>
      </c>
      <c r="BN212" s="12">
        <v>0</v>
      </c>
      <c r="BP212" s="12">
        <v>0</v>
      </c>
      <c r="BQ212" s="12">
        <v>0</v>
      </c>
      <c r="BS212" s="12">
        <v>0</v>
      </c>
      <c r="BT212" s="12">
        <v>0</v>
      </c>
      <c r="BV212" s="12">
        <v>0</v>
      </c>
      <c r="BW212" s="12">
        <v>0</v>
      </c>
      <c r="BY212" s="12">
        <v>0</v>
      </c>
      <c r="BZ212" s="12">
        <v>0</v>
      </c>
      <c r="CB212" s="12">
        <v>0</v>
      </c>
      <c r="CC212" s="12">
        <v>0</v>
      </c>
      <c r="CF212" s="12">
        <v>0</v>
      </c>
      <c r="CG212" s="12">
        <v>0</v>
      </c>
      <c r="CK212" s="12" t="s">
        <v>246</v>
      </c>
      <c r="CL212" s="12" t="s">
        <v>222</v>
      </c>
      <c r="CM212" s="3">
        <v>43189</v>
      </c>
      <c r="CN212" s="3">
        <v>43192</v>
      </c>
      <c r="CO212" s="16" t="s">
        <v>822</v>
      </c>
    </row>
    <row r="213" spans="1:93" s="6" customFormat="1" x14ac:dyDescent="0.25">
      <c r="A213" s="6">
        <v>2018</v>
      </c>
      <c r="B213" s="14">
        <v>43101</v>
      </c>
      <c r="C213" s="14">
        <v>43190</v>
      </c>
      <c r="D213" s="6" t="s">
        <v>202</v>
      </c>
      <c r="F213" s="6" t="s">
        <v>777</v>
      </c>
      <c r="G213" s="6" t="s">
        <v>780</v>
      </c>
      <c r="H213" s="6" t="s">
        <v>778</v>
      </c>
      <c r="I213" s="10" t="s">
        <v>787</v>
      </c>
      <c r="J213" s="10" t="s">
        <v>373</v>
      </c>
      <c r="K213" s="10"/>
      <c r="L213" s="6" t="s">
        <v>212</v>
      </c>
      <c r="M213" s="6">
        <v>4991.74</v>
      </c>
      <c r="N213" s="6">
        <v>5512.68</v>
      </c>
      <c r="O213" s="6" t="s">
        <v>820</v>
      </c>
      <c r="P213" s="10">
        <f>1247.94+300</f>
        <v>1547.94</v>
      </c>
      <c r="Q213" s="10">
        <f>300+1247.94</f>
        <v>1547.94</v>
      </c>
      <c r="R213" s="6" t="s">
        <v>219</v>
      </c>
      <c r="U213" s="6" t="s">
        <v>220</v>
      </c>
      <c r="V213" s="6">
        <v>4991.74</v>
      </c>
      <c r="W213" s="6">
        <v>5512.68</v>
      </c>
      <c r="X213" s="6" t="s">
        <v>219</v>
      </c>
      <c r="Z213" s="13">
        <v>0</v>
      </c>
      <c r="AA213" s="13">
        <v>0</v>
      </c>
      <c r="AD213" s="6">
        <v>0</v>
      </c>
      <c r="AE213" s="6">
        <v>0</v>
      </c>
      <c r="AH213" s="6">
        <v>0</v>
      </c>
      <c r="AI213" s="6">
        <v>0</v>
      </c>
      <c r="AL213" s="6">
        <v>0</v>
      </c>
      <c r="AM213" s="6">
        <v>0</v>
      </c>
      <c r="AP213" s="6">
        <v>0</v>
      </c>
      <c r="AQ213" s="6">
        <v>0</v>
      </c>
      <c r="AT213" s="6">
        <v>0</v>
      </c>
      <c r="AU213" s="6">
        <v>0</v>
      </c>
      <c r="AW213" s="6" t="s">
        <v>821</v>
      </c>
      <c r="AX213" s="6">
        <v>0</v>
      </c>
      <c r="AY213" s="6">
        <v>0</v>
      </c>
      <c r="AZ213" s="6" t="s">
        <v>219</v>
      </c>
      <c r="BB213" s="12">
        <v>0</v>
      </c>
      <c r="BC213" s="12">
        <v>0</v>
      </c>
      <c r="BE213" s="12">
        <v>0</v>
      </c>
      <c r="BF213" s="12">
        <v>0</v>
      </c>
      <c r="BH213" s="12">
        <v>0</v>
      </c>
      <c r="BI213" s="12">
        <v>0</v>
      </c>
      <c r="BK213" s="12">
        <v>0</v>
      </c>
      <c r="BM213" s="12">
        <v>0</v>
      </c>
      <c r="BN213" s="12">
        <v>0</v>
      </c>
      <c r="BP213" s="12">
        <v>0</v>
      </c>
      <c r="BQ213" s="12">
        <v>0</v>
      </c>
      <c r="BS213" s="12">
        <v>0</v>
      </c>
      <c r="BT213" s="12">
        <v>0</v>
      </c>
      <c r="BV213" s="12">
        <v>0</v>
      </c>
      <c r="BW213" s="12">
        <v>0</v>
      </c>
      <c r="BY213" s="12">
        <v>0</v>
      </c>
      <c r="BZ213" s="12">
        <v>0</v>
      </c>
      <c r="CB213" s="12">
        <v>0</v>
      </c>
      <c r="CC213" s="12">
        <v>0</v>
      </c>
      <c r="CF213" s="12">
        <v>0</v>
      </c>
      <c r="CG213" s="12">
        <v>0</v>
      </c>
      <c r="CK213" s="12" t="s">
        <v>246</v>
      </c>
      <c r="CL213" s="12" t="s">
        <v>222</v>
      </c>
      <c r="CM213" s="3">
        <v>43189</v>
      </c>
      <c r="CN213" s="3">
        <v>43192</v>
      </c>
      <c r="CO213" s="16" t="s">
        <v>822</v>
      </c>
    </row>
    <row r="214" spans="1:93" s="6" customFormat="1" x14ac:dyDescent="0.25">
      <c r="A214" s="6">
        <v>2018</v>
      </c>
      <c r="B214" s="14">
        <v>43101</v>
      </c>
      <c r="C214" s="14">
        <v>43190</v>
      </c>
      <c r="D214" s="6" t="s">
        <v>202</v>
      </c>
      <c r="F214" s="6" t="s">
        <v>786</v>
      </c>
      <c r="G214" s="6" t="s">
        <v>786</v>
      </c>
      <c r="H214" s="6" t="s">
        <v>778</v>
      </c>
      <c r="I214" s="10" t="s">
        <v>476</v>
      </c>
      <c r="J214" s="10" t="s">
        <v>251</v>
      </c>
      <c r="K214" s="10" t="s">
        <v>269</v>
      </c>
      <c r="L214" s="6" t="s">
        <v>212</v>
      </c>
      <c r="M214" s="6">
        <v>9858.7800000000007</v>
      </c>
      <c r="N214" s="6">
        <v>10093.959999999999</v>
      </c>
      <c r="O214" s="6" t="s">
        <v>820</v>
      </c>
      <c r="P214" s="10">
        <f>2464.7+1740+265.08</f>
        <v>4469.78</v>
      </c>
      <c r="Q214" s="10">
        <f>1440.39+2464.7+265.08</f>
        <v>4170.17</v>
      </c>
      <c r="R214" s="6" t="s">
        <v>219</v>
      </c>
      <c r="U214" s="6" t="s">
        <v>220</v>
      </c>
      <c r="V214" s="6">
        <v>9858.7800000000007</v>
      </c>
      <c r="W214" s="6">
        <v>10093.959999999999</v>
      </c>
      <c r="X214" s="6" t="s">
        <v>219</v>
      </c>
      <c r="Z214" s="13">
        <v>0</v>
      </c>
      <c r="AA214" s="13">
        <v>0</v>
      </c>
      <c r="AD214" s="6">
        <v>0</v>
      </c>
      <c r="AE214" s="6">
        <v>0</v>
      </c>
      <c r="AH214" s="6">
        <v>0</v>
      </c>
      <c r="AI214" s="6">
        <v>0</v>
      </c>
      <c r="AL214" s="6">
        <v>0</v>
      </c>
      <c r="AM214" s="6">
        <v>0</v>
      </c>
      <c r="AP214" s="6">
        <v>0</v>
      </c>
      <c r="AQ214" s="6">
        <v>0</v>
      </c>
      <c r="AT214" s="6">
        <v>0</v>
      </c>
      <c r="AU214" s="6">
        <v>0</v>
      </c>
      <c r="AW214" s="6" t="s">
        <v>821</v>
      </c>
      <c r="AX214" s="6">
        <v>265.08</v>
      </c>
      <c r="AY214" s="6">
        <v>265.08</v>
      </c>
      <c r="AZ214" s="6" t="s">
        <v>219</v>
      </c>
      <c r="BB214" s="12">
        <v>0</v>
      </c>
      <c r="BC214" s="12">
        <v>0</v>
      </c>
      <c r="BE214" s="12">
        <v>0</v>
      </c>
      <c r="BF214" s="12">
        <v>0</v>
      </c>
      <c r="BH214" s="12">
        <v>0</v>
      </c>
      <c r="BI214" s="12">
        <v>0</v>
      </c>
      <c r="BK214" s="12">
        <v>0</v>
      </c>
      <c r="BM214" s="12">
        <v>0</v>
      </c>
      <c r="BN214" s="12">
        <v>0</v>
      </c>
      <c r="BP214" s="12">
        <v>0</v>
      </c>
      <c r="BQ214" s="12">
        <v>0</v>
      </c>
      <c r="BS214" s="12">
        <v>0</v>
      </c>
      <c r="BT214" s="12">
        <v>0</v>
      </c>
      <c r="BV214" s="12">
        <v>0</v>
      </c>
      <c r="BW214" s="12">
        <v>0</v>
      </c>
      <c r="BY214" s="12">
        <v>0</v>
      </c>
      <c r="BZ214" s="12">
        <v>0</v>
      </c>
      <c r="CB214" s="12">
        <v>0</v>
      </c>
      <c r="CC214" s="12">
        <v>0</v>
      </c>
      <c r="CF214" s="12">
        <v>0</v>
      </c>
      <c r="CG214" s="12">
        <v>0</v>
      </c>
      <c r="CK214" s="12" t="s">
        <v>246</v>
      </c>
      <c r="CL214" s="12" t="s">
        <v>222</v>
      </c>
      <c r="CM214" s="3">
        <v>43189</v>
      </c>
      <c r="CN214" s="3">
        <v>43192</v>
      </c>
      <c r="CO214" s="16" t="s">
        <v>822</v>
      </c>
    </row>
    <row r="215" spans="1:93" s="6" customFormat="1" x14ac:dyDescent="0.25">
      <c r="A215" s="6">
        <v>2018</v>
      </c>
      <c r="B215" s="14">
        <v>43101</v>
      </c>
      <c r="C215" s="14">
        <v>43190</v>
      </c>
      <c r="D215" s="6" t="s">
        <v>202</v>
      </c>
      <c r="F215" s="6" t="s">
        <v>592</v>
      </c>
      <c r="G215" s="6" t="s">
        <v>593</v>
      </c>
      <c r="H215" s="6" t="s">
        <v>778</v>
      </c>
      <c r="I215" s="10" t="s">
        <v>788</v>
      </c>
      <c r="J215" s="10" t="s">
        <v>551</v>
      </c>
      <c r="K215" s="10" t="s">
        <v>251</v>
      </c>
      <c r="L215" s="6" t="s">
        <v>212</v>
      </c>
      <c r="M215" s="6">
        <v>3275.44</v>
      </c>
      <c r="N215" s="6">
        <v>3869.34</v>
      </c>
      <c r="O215" s="6" t="s">
        <v>820</v>
      </c>
      <c r="P215" s="10">
        <f>818.86+180</f>
        <v>998.86</v>
      </c>
      <c r="Q215" s="10">
        <f>180+818.86</f>
        <v>998.86</v>
      </c>
      <c r="R215" s="6" t="s">
        <v>219</v>
      </c>
      <c r="U215" s="6" t="s">
        <v>220</v>
      </c>
      <c r="V215" s="6">
        <v>3275.44</v>
      </c>
      <c r="W215" s="6">
        <v>3869.34</v>
      </c>
      <c r="X215" s="6" t="s">
        <v>219</v>
      </c>
      <c r="Z215" s="13">
        <v>0</v>
      </c>
      <c r="AA215" s="13">
        <v>0</v>
      </c>
      <c r="AD215" s="6">
        <v>0</v>
      </c>
      <c r="AE215" s="6">
        <v>0</v>
      </c>
      <c r="AH215" s="6">
        <v>0</v>
      </c>
      <c r="AI215" s="6">
        <v>0</v>
      </c>
      <c r="AL215" s="6">
        <v>0</v>
      </c>
      <c r="AM215" s="6">
        <v>0</v>
      </c>
      <c r="AP215" s="6">
        <v>0</v>
      </c>
      <c r="AQ215" s="6">
        <v>0</v>
      </c>
      <c r="AT215" s="6">
        <v>0</v>
      </c>
      <c r="AU215" s="6">
        <v>0</v>
      </c>
      <c r="AW215" s="6" t="s">
        <v>821</v>
      </c>
      <c r="AX215" s="6">
        <v>0</v>
      </c>
      <c r="AY215" s="6">
        <v>0</v>
      </c>
      <c r="AZ215" s="6" t="s">
        <v>219</v>
      </c>
      <c r="BB215" s="12">
        <v>0</v>
      </c>
      <c r="BC215" s="12">
        <v>0</v>
      </c>
      <c r="BE215" s="12">
        <v>0</v>
      </c>
      <c r="BF215" s="12">
        <v>0</v>
      </c>
      <c r="BH215" s="12">
        <v>0</v>
      </c>
      <c r="BI215" s="12">
        <v>0</v>
      </c>
      <c r="BK215" s="12">
        <v>0</v>
      </c>
      <c r="BM215" s="12">
        <v>0</v>
      </c>
      <c r="BN215" s="12">
        <v>0</v>
      </c>
      <c r="BP215" s="12">
        <v>0</v>
      </c>
      <c r="BQ215" s="12">
        <v>0</v>
      </c>
      <c r="BS215" s="12">
        <v>0</v>
      </c>
      <c r="BT215" s="12">
        <v>0</v>
      </c>
      <c r="BV215" s="12">
        <v>0</v>
      </c>
      <c r="BW215" s="12">
        <v>0</v>
      </c>
      <c r="BY215" s="12">
        <v>0</v>
      </c>
      <c r="BZ215" s="12">
        <v>0</v>
      </c>
      <c r="CB215" s="12">
        <v>0</v>
      </c>
      <c r="CC215" s="12">
        <v>0</v>
      </c>
      <c r="CF215" s="12">
        <v>0</v>
      </c>
      <c r="CG215" s="12">
        <v>0</v>
      </c>
      <c r="CK215" s="12" t="s">
        <v>246</v>
      </c>
      <c r="CL215" s="12" t="s">
        <v>222</v>
      </c>
      <c r="CM215" s="3">
        <v>43189</v>
      </c>
      <c r="CN215" s="3">
        <v>43192</v>
      </c>
      <c r="CO215" s="16" t="s">
        <v>822</v>
      </c>
    </row>
    <row r="216" spans="1:93" s="6" customFormat="1" x14ac:dyDescent="0.25">
      <c r="A216" s="6">
        <v>2018</v>
      </c>
      <c r="B216" s="14">
        <v>43101</v>
      </c>
      <c r="C216" s="14">
        <v>43190</v>
      </c>
      <c r="D216" s="6" t="s">
        <v>202</v>
      </c>
      <c r="F216" s="6" t="s">
        <v>592</v>
      </c>
      <c r="G216" s="6" t="s">
        <v>593</v>
      </c>
      <c r="H216" s="6" t="s">
        <v>778</v>
      </c>
      <c r="I216" s="10" t="s">
        <v>789</v>
      </c>
      <c r="J216" s="10" t="s">
        <v>790</v>
      </c>
      <c r="K216" s="10" t="s">
        <v>791</v>
      </c>
      <c r="L216" s="6" t="s">
        <v>212</v>
      </c>
      <c r="M216" s="6">
        <v>3403.66</v>
      </c>
      <c r="N216" s="6">
        <v>4004.08</v>
      </c>
      <c r="O216" s="6" t="s">
        <v>820</v>
      </c>
      <c r="P216" s="10">
        <f>850.92+600</f>
        <v>1450.92</v>
      </c>
      <c r="Q216" s="10">
        <f>600+850.92</f>
        <v>1450.92</v>
      </c>
      <c r="R216" s="6" t="s">
        <v>219</v>
      </c>
      <c r="U216" s="6" t="s">
        <v>220</v>
      </c>
      <c r="V216" s="6">
        <v>3403.66</v>
      </c>
      <c r="W216" s="6">
        <v>4004.08</v>
      </c>
      <c r="X216" s="6" t="s">
        <v>219</v>
      </c>
      <c r="Z216" s="13">
        <v>0</v>
      </c>
      <c r="AA216" s="13">
        <v>0</v>
      </c>
      <c r="AD216" s="6">
        <v>0</v>
      </c>
      <c r="AE216" s="6">
        <v>0</v>
      </c>
      <c r="AH216" s="6">
        <v>0</v>
      </c>
      <c r="AI216" s="6">
        <v>0</v>
      </c>
      <c r="AL216" s="6">
        <v>0</v>
      </c>
      <c r="AM216" s="6">
        <v>0</v>
      </c>
      <c r="AP216" s="6">
        <v>0</v>
      </c>
      <c r="AQ216" s="6">
        <v>0</v>
      </c>
      <c r="AT216" s="6">
        <v>0</v>
      </c>
      <c r="AU216" s="6">
        <v>0</v>
      </c>
      <c r="AW216" s="6" t="s">
        <v>821</v>
      </c>
      <c r="AX216" s="6">
        <v>0</v>
      </c>
      <c r="AY216" s="6">
        <v>0</v>
      </c>
      <c r="AZ216" s="6" t="s">
        <v>219</v>
      </c>
      <c r="BB216" s="12">
        <v>0</v>
      </c>
      <c r="BC216" s="12">
        <v>0</v>
      </c>
      <c r="BE216" s="12">
        <v>0</v>
      </c>
      <c r="BF216" s="12">
        <v>0</v>
      </c>
      <c r="BH216" s="12">
        <v>0</v>
      </c>
      <c r="BI216" s="12">
        <v>0</v>
      </c>
      <c r="BK216" s="12">
        <v>0</v>
      </c>
      <c r="BM216" s="12">
        <v>0</v>
      </c>
      <c r="BN216" s="12">
        <v>0</v>
      </c>
      <c r="BP216" s="12">
        <v>0</v>
      </c>
      <c r="BQ216" s="12">
        <v>0</v>
      </c>
      <c r="BS216" s="12">
        <v>0</v>
      </c>
      <c r="BT216" s="12">
        <v>0</v>
      </c>
      <c r="BV216" s="12">
        <v>0</v>
      </c>
      <c r="BW216" s="12">
        <v>0</v>
      </c>
      <c r="BY216" s="12">
        <v>0</v>
      </c>
      <c r="BZ216" s="12">
        <v>0</v>
      </c>
      <c r="CB216" s="12">
        <v>0</v>
      </c>
      <c r="CC216" s="12">
        <v>0</v>
      </c>
      <c r="CF216" s="12">
        <v>0</v>
      </c>
      <c r="CG216" s="12">
        <v>0</v>
      </c>
      <c r="CK216" s="12" t="s">
        <v>246</v>
      </c>
      <c r="CL216" s="12" t="s">
        <v>222</v>
      </c>
      <c r="CM216" s="3">
        <v>43189</v>
      </c>
      <c r="CN216" s="3">
        <v>43192</v>
      </c>
      <c r="CO216" s="16" t="s">
        <v>822</v>
      </c>
    </row>
    <row r="217" spans="1:93" s="6" customFormat="1" x14ac:dyDescent="0.25">
      <c r="A217" s="6">
        <v>2018</v>
      </c>
      <c r="B217" s="14">
        <v>43101</v>
      </c>
      <c r="C217" s="14">
        <v>43190</v>
      </c>
      <c r="D217" s="6" t="s">
        <v>202</v>
      </c>
      <c r="F217" s="6" t="s">
        <v>592</v>
      </c>
      <c r="G217" s="6" t="s">
        <v>593</v>
      </c>
      <c r="H217" s="6" t="s">
        <v>778</v>
      </c>
      <c r="I217" s="10" t="s">
        <v>792</v>
      </c>
      <c r="J217" s="10" t="s">
        <v>793</v>
      </c>
      <c r="K217" s="10" t="s">
        <v>794</v>
      </c>
      <c r="L217" s="6" t="s">
        <v>212</v>
      </c>
      <c r="M217" s="6">
        <v>3403.66</v>
      </c>
      <c r="N217" s="6">
        <v>4004.08</v>
      </c>
      <c r="O217" s="6" t="s">
        <v>820</v>
      </c>
      <c r="P217" s="10">
        <f>600+850.92+265.08</f>
        <v>1716</v>
      </c>
      <c r="Q217" s="10">
        <f>600+850.92+265.08</f>
        <v>1716</v>
      </c>
      <c r="R217" s="6" t="s">
        <v>219</v>
      </c>
      <c r="U217" s="6" t="s">
        <v>220</v>
      </c>
      <c r="V217" s="6">
        <v>3403.66</v>
      </c>
      <c r="W217" s="6">
        <v>4004.08</v>
      </c>
      <c r="X217" s="6" t="s">
        <v>219</v>
      </c>
      <c r="Z217" s="13">
        <v>0</v>
      </c>
      <c r="AA217" s="13">
        <v>0</v>
      </c>
      <c r="AD217" s="6">
        <v>0</v>
      </c>
      <c r="AE217" s="6">
        <v>0</v>
      </c>
      <c r="AH217" s="6">
        <v>0</v>
      </c>
      <c r="AI217" s="6">
        <v>0</v>
      </c>
      <c r="AL217" s="6">
        <v>0</v>
      </c>
      <c r="AM217" s="6">
        <v>0</v>
      </c>
      <c r="AP217" s="6">
        <v>0</v>
      </c>
      <c r="AQ217" s="6">
        <v>0</v>
      </c>
      <c r="AT217" s="6">
        <v>0</v>
      </c>
      <c r="AU217" s="6">
        <v>0</v>
      </c>
      <c r="AW217" s="6" t="s">
        <v>821</v>
      </c>
      <c r="AX217" s="6">
        <v>265.08</v>
      </c>
      <c r="AY217" s="6">
        <v>265.08</v>
      </c>
      <c r="AZ217" s="6" t="s">
        <v>219</v>
      </c>
      <c r="BB217" s="12">
        <v>0</v>
      </c>
      <c r="BC217" s="12">
        <v>0</v>
      </c>
      <c r="BE217" s="12">
        <v>0</v>
      </c>
      <c r="BF217" s="12">
        <v>0</v>
      </c>
      <c r="BH217" s="12">
        <v>0</v>
      </c>
      <c r="BI217" s="12">
        <v>0</v>
      </c>
      <c r="BK217" s="12">
        <v>0</v>
      </c>
      <c r="BM217" s="12">
        <v>0</v>
      </c>
      <c r="BN217" s="12">
        <v>0</v>
      </c>
      <c r="BP217" s="12">
        <v>0</v>
      </c>
      <c r="BQ217" s="12">
        <v>0</v>
      </c>
      <c r="BS217" s="12">
        <v>0</v>
      </c>
      <c r="BT217" s="12">
        <v>0</v>
      </c>
      <c r="BV217" s="12">
        <v>0</v>
      </c>
      <c r="BW217" s="12">
        <v>0</v>
      </c>
      <c r="BY217" s="12">
        <v>0</v>
      </c>
      <c r="BZ217" s="12">
        <v>0</v>
      </c>
      <c r="CB217" s="12">
        <v>0</v>
      </c>
      <c r="CC217" s="12">
        <v>0</v>
      </c>
      <c r="CF217" s="12">
        <v>0</v>
      </c>
      <c r="CG217" s="12">
        <v>0</v>
      </c>
      <c r="CK217" s="12" t="s">
        <v>246</v>
      </c>
      <c r="CL217" s="12" t="s">
        <v>222</v>
      </c>
      <c r="CM217" s="3">
        <v>43189</v>
      </c>
      <c r="CN217" s="3">
        <v>43192</v>
      </c>
      <c r="CO217" s="16" t="s">
        <v>822</v>
      </c>
    </row>
    <row r="218" spans="1:93" x14ac:dyDescent="0.25">
      <c r="A218" s="12">
        <v>2018</v>
      </c>
      <c r="B218" s="3">
        <v>43101</v>
      </c>
      <c r="C218" s="3">
        <v>43190</v>
      </c>
      <c r="D218" s="12" t="s">
        <v>202</v>
      </c>
      <c r="F218" s="9" t="s">
        <v>777</v>
      </c>
      <c r="G218" s="9" t="s">
        <v>780</v>
      </c>
      <c r="H218" s="9" t="s">
        <v>778</v>
      </c>
      <c r="I218" s="11" t="s">
        <v>561</v>
      </c>
      <c r="J218" s="11" t="s">
        <v>747</v>
      </c>
      <c r="K218" s="11" t="s">
        <v>269</v>
      </c>
      <c r="L218" s="9" t="s">
        <v>212</v>
      </c>
      <c r="M218" s="12">
        <v>5115.76</v>
      </c>
      <c r="N218" s="12">
        <v>5710.98</v>
      </c>
      <c r="O218" s="12" t="s">
        <v>820</v>
      </c>
      <c r="P218" s="11">
        <f>600+1278.94</f>
        <v>1878.94</v>
      </c>
      <c r="Q218" s="11">
        <f>518.65+1278.94</f>
        <v>1797.5900000000001</v>
      </c>
      <c r="R218" s="12" t="s">
        <v>219</v>
      </c>
      <c r="U218" s="12" t="s">
        <v>220</v>
      </c>
      <c r="V218" s="12">
        <v>5115.76</v>
      </c>
      <c r="W218" s="12">
        <v>5710.98</v>
      </c>
      <c r="X218" s="12" t="s">
        <v>219</v>
      </c>
      <c r="Z218" s="13">
        <v>0</v>
      </c>
      <c r="AA218" s="13">
        <v>0</v>
      </c>
      <c r="AD218" s="12">
        <v>0</v>
      </c>
      <c r="AE218" s="12">
        <v>0</v>
      </c>
      <c r="AH218" s="12">
        <v>0</v>
      </c>
      <c r="AI218" s="12">
        <v>0</v>
      </c>
      <c r="AL218" s="12">
        <v>0</v>
      </c>
      <c r="AM218" s="12">
        <v>0</v>
      </c>
      <c r="AP218" s="12">
        <v>0</v>
      </c>
      <c r="AQ218" s="12">
        <v>0</v>
      </c>
      <c r="AT218" s="12">
        <v>0</v>
      </c>
      <c r="AU218" s="12">
        <v>0</v>
      </c>
      <c r="AW218" s="12" t="s">
        <v>821</v>
      </c>
      <c r="AX218" s="12">
        <v>0</v>
      </c>
      <c r="AY218" s="12">
        <v>0</v>
      </c>
      <c r="AZ218" s="6" t="s">
        <v>219</v>
      </c>
      <c r="BB218" s="12">
        <v>0</v>
      </c>
      <c r="BC218" s="12">
        <v>0</v>
      </c>
      <c r="BE218" s="12">
        <v>0</v>
      </c>
      <c r="BF218" s="12">
        <v>0</v>
      </c>
      <c r="BH218" s="12">
        <v>0</v>
      </c>
      <c r="BI218" s="12">
        <v>0</v>
      </c>
      <c r="BK218" s="12">
        <v>0</v>
      </c>
      <c r="BM218" s="12">
        <v>0</v>
      </c>
      <c r="BN218" s="12">
        <v>0</v>
      </c>
      <c r="BP218" s="12">
        <v>0</v>
      </c>
      <c r="BQ218" s="12">
        <v>0</v>
      </c>
      <c r="BS218" s="12">
        <v>0</v>
      </c>
      <c r="BT218" s="12">
        <v>0</v>
      </c>
      <c r="BV218" s="12">
        <v>0</v>
      </c>
      <c r="BW218" s="12">
        <v>0</v>
      </c>
      <c r="BY218" s="12">
        <v>0</v>
      </c>
      <c r="BZ218" s="12">
        <v>0</v>
      </c>
      <c r="CB218" s="12">
        <v>0</v>
      </c>
      <c r="CC218" s="12">
        <v>0</v>
      </c>
      <c r="CF218" s="12">
        <v>0</v>
      </c>
      <c r="CG218" s="12">
        <v>0</v>
      </c>
      <c r="CK218" s="12" t="s">
        <v>246</v>
      </c>
      <c r="CL218" s="12" t="s">
        <v>222</v>
      </c>
      <c r="CM218" s="3">
        <v>43189</v>
      </c>
      <c r="CN218" s="3">
        <v>43192</v>
      </c>
      <c r="CO218" s="16" t="s">
        <v>822</v>
      </c>
    </row>
    <row r="219" spans="1:93" x14ac:dyDescent="0.25">
      <c r="A219" s="12">
        <v>2018</v>
      </c>
      <c r="B219" s="3">
        <v>43101</v>
      </c>
      <c r="C219" s="3">
        <v>43190</v>
      </c>
      <c r="D219" s="12" t="s">
        <v>202</v>
      </c>
      <c r="F219" s="9" t="s">
        <v>795</v>
      </c>
      <c r="G219" s="9" t="s">
        <v>795</v>
      </c>
      <c r="H219" s="9" t="s">
        <v>778</v>
      </c>
      <c r="I219" s="11" t="s">
        <v>796</v>
      </c>
      <c r="J219" s="11" t="s">
        <v>230</v>
      </c>
      <c r="K219" s="11" t="s">
        <v>384</v>
      </c>
      <c r="L219" s="9" t="s">
        <v>211</v>
      </c>
      <c r="M219" s="12">
        <v>3234.14</v>
      </c>
      <c r="N219" s="12">
        <v>3825.92</v>
      </c>
      <c r="O219" s="12" t="s">
        <v>820</v>
      </c>
      <c r="P219" s="11">
        <f>420+808.54</f>
        <v>1228.54</v>
      </c>
      <c r="Q219" s="11">
        <f>420+808.54</f>
        <v>1228.54</v>
      </c>
      <c r="R219" s="12" t="s">
        <v>219</v>
      </c>
      <c r="U219" s="12" t="s">
        <v>220</v>
      </c>
      <c r="V219" s="12">
        <v>3234.14</v>
      </c>
      <c r="W219" s="12">
        <v>3825.92</v>
      </c>
      <c r="X219" s="12" t="s">
        <v>219</v>
      </c>
      <c r="Z219" s="13">
        <v>0</v>
      </c>
      <c r="AA219" s="13">
        <v>0</v>
      </c>
      <c r="AD219" s="12">
        <v>0</v>
      </c>
      <c r="AE219" s="12">
        <v>0</v>
      </c>
      <c r="AH219" s="12">
        <v>0</v>
      </c>
      <c r="AI219" s="12">
        <v>0</v>
      </c>
      <c r="AL219" s="12">
        <v>0</v>
      </c>
      <c r="AM219" s="12">
        <v>0</v>
      </c>
      <c r="AP219" s="12">
        <v>0</v>
      </c>
      <c r="AQ219" s="12">
        <v>0</v>
      </c>
      <c r="AT219" s="12">
        <v>0</v>
      </c>
      <c r="AU219" s="12">
        <v>0</v>
      </c>
      <c r="AW219" s="12" t="s">
        <v>821</v>
      </c>
      <c r="AX219" s="12">
        <v>0</v>
      </c>
      <c r="AY219" s="12">
        <v>0</v>
      </c>
      <c r="AZ219" s="6" t="s">
        <v>219</v>
      </c>
      <c r="BB219" s="12">
        <v>0</v>
      </c>
      <c r="BC219" s="12">
        <v>0</v>
      </c>
      <c r="BE219" s="12">
        <v>0</v>
      </c>
      <c r="BF219" s="12">
        <v>0</v>
      </c>
      <c r="BH219" s="12">
        <v>0</v>
      </c>
      <c r="BI219" s="12">
        <v>0</v>
      </c>
      <c r="BK219" s="12">
        <v>0</v>
      </c>
      <c r="BM219" s="12">
        <v>0</v>
      </c>
      <c r="BN219" s="12">
        <v>0</v>
      </c>
      <c r="BP219" s="12">
        <v>0</v>
      </c>
      <c r="BQ219" s="12">
        <v>0</v>
      </c>
      <c r="BS219" s="12">
        <v>0</v>
      </c>
      <c r="BT219" s="12">
        <v>0</v>
      </c>
      <c r="BV219" s="12">
        <v>0</v>
      </c>
      <c r="BW219" s="12">
        <v>0</v>
      </c>
      <c r="BY219" s="12">
        <v>0</v>
      </c>
      <c r="BZ219" s="12">
        <v>0</v>
      </c>
      <c r="CB219" s="12">
        <v>0</v>
      </c>
      <c r="CC219" s="12">
        <v>0</v>
      </c>
      <c r="CF219" s="12">
        <v>0</v>
      </c>
      <c r="CG219" s="12">
        <v>0</v>
      </c>
      <c r="CK219" s="12" t="s">
        <v>246</v>
      </c>
      <c r="CL219" s="12" t="s">
        <v>222</v>
      </c>
      <c r="CM219" s="3">
        <v>43189</v>
      </c>
      <c r="CN219" s="3">
        <v>43192</v>
      </c>
      <c r="CO219" s="16" t="s">
        <v>822</v>
      </c>
    </row>
    <row r="220" spans="1:93" x14ac:dyDescent="0.25">
      <c r="A220" s="12">
        <v>2018</v>
      </c>
      <c r="B220" s="3">
        <v>43101</v>
      </c>
      <c r="C220" s="3">
        <v>43190</v>
      </c>
      <c r="D220" s="12" t="s">
        <v>202</v>
      </c>
      <c r="F220" s="9" t="s">
        <v>797</v>
      </c>
      <c r="G220" s="9" t="s">
        <v>797</v>
      </c>
      <c r="H220" s="9" t="s">
        <v>798</v>
      </c>
      <c r="I220" s="11" t="s">
        <v>799</v>
      </c>
      <c r="J220" s="11" t="s">
        <v>800</v>
      </c>
      <c r="K220" s="11" t="s">
        <v>757</v>
      </c>
      <c r="L220" s="9" t="s">
        <v>212</v>
      </c>
      <c r="M220" s="12">
        <v>4991.74</v>
      </c>
      <c r="N220" s="12">
        <v>5586.2</v>
      </c>
      <c r="O220" s="12" t="s">
        <v>820</v>
      </c>
      <c r="P220" s="11">
        <f>240+1247.94</f>
        <v>1487.94</v>
      </c>
      <c r="Q220" s="11">
        <f>240+1247.94</f>
        <v>1487.94</v>
      </c>
      <c r="R220" s="12" t="s">
        <v>219</v>
      </c>
      <c r="U220" s="12" t="s">
        <v>220</v>
      </c>
      <c r="V220" s="12">
        <v>4991.74</v>
      </c>
      <c r="W220" s="12">
        <v>5586.2</v>
      </c>
      <c r="X220" s="12" t="s">
        <v>219</v>
      </c>
      <c r="Z220" s="13">
        <v>0</v>
      </c>
      <c r="AA220" s="13">
        <v>0</v>
      </c>
      <c r="AD220" s="12">
        <v>0</v>
      </c>
      <c r="AE220" s="12">
        <v>0</v>
      </c>
      <c r="AH220" s="12">
        <v>0</v>
      </c>
      <c r="AI220" s="12">
        <v>0</v>
      </c>
      <c r="AL220" s="12">
        <v>0</v>
      </c>
      <c r="AM220" s="12">
        <v>0</v>
      </c>
      <c r="AP220" s="12">
        <v>0</v>
      </c>
      <c r="AQ220" s="12">
        <v>0</v>
      </c>
      <c r="AT220" s="12">
        <v>0</v>
      </c>
      <c r="AU220" s="12">
        <v>0</v>
      </c>
      <c r="AW220" s="12" t="s">
        <v>821</v>
      </c>
      <c r="AX220" s="12">
        <v>0</v>
      </c>
      <c r="AY220" s="12">
        <v>0</v>
      </c>
      <c r="AZ220" s="6" t="s">
        <v>219</v>
      </c>
      <c r="BB220" s="12">
        <v>0</v>
      </c>
      <c r="BC220" s="12">
        <v>0</v>
      </c>
      <c r="BE220" s="12">
        <v>0</v>
      </c>
      <c r="BF220" s="12">
        <v>0</v>
      </c>
      <c r="BH220" s="12">
        <v>0</v>
      </c>
      <c r="BI220" s="12">
        <v>0</v>
      </c>
      <c r="BK220" s="12">
        <v>0</v>
      </c>
      <c r="BM220" s="12">
        <v>0</v>
      </c>
      <c r="BN220" s="12">
        <v>0</v>
      </c>
      <c r="BP220" s="12">
        <v>0</v>
      </c>
      <c r="BQ220" s="12">
        <v>0</v>
      </c>
      <c r="BS220" s="12">
        <v>0</v>
      </c>
      <c r="BT220" s="12">
        <v>0</v>
      </c>
      <c r="BV220" s="12">
        <v>0</v>
      </c>
      <c r="BW220" s="12">
        <v>0</v>
      </c>
      <c r="BY220" s="12">
        <v>0</v>
      </c>
      <c r="BZ220" s="12">
        <v>0</v>
      </c>
      <c r="CB220" s="12">
        <v>0</v>
      </c>
      <c r="CC220" s="12">
        <v>0</v>
      </c>
      <c r="CF220" s="12">
        <v>0</v>
      </c>
      <c r="CG220" s="12">
        <v>0</v>
      </c>
      <c r="CK220" s="12" t="s">
        <v>246</v>
      </c>
      <c r="CL220" s="12" t="s">
        <v>222</v>
      </c>
      <c r="CM220" s="3">
        <v>43189</v>
      </c>
      <c r="CN220" s="3">
        <v>43192</v>
      </c>
      <c r="CO220" s="16" t="s">
        <v>822</v>
      </c>
    </row>
    <row r="221" spans="1:93" x14ac:dyDescent="0.25">
      <c r="A221" s="12">
        <v>2018</v>
      </c>
      <c r="B221" s="3">
        <v>43101</v>
      </c>
      <c r="C221" s="3">
        <v>43190</v>
      </c>
      <c r="D221" s="12" t="s">
        <v>202</v>
      </c>
      <c r="F221" s="9" t="s">
        <v>801</v>
      </c>
      <c r="G221" s="9" t="s">
        <v>801</v>
      </c>
      <c r="H221" s="9" t="s">
        <v>362</v>
      </c>
      <c r="I221" s="11" t="s">
        <v>802</v>
      </c>
      <c r="J221" s="11" t="s">
        <v>551</v>
      </c>
      <c r="K221" s="11" t="s">
        <v>302</v>
      </c>
      <c r="L221" s="9" t="s">
        <v>211</v>
      </c>
      <c r="M221" s="12">
        <v>3412.98</v>
      </c>
      <c r="N221" s="12">
        <v>4013.88</v>
      </c>
      <c r="O221" s="12" t="s">
        <v>820</v>
      </c>
      <c r="P221" s="11">
        <f>180+853.24</f>
        <v>1033.24</v>
      </c>
      <c r="Q221" s="11">
        <f>180+853.24</f>
        <v>1033.24</v>
      </c>
      <c r="R221" s="12" t="s">
        <v>219</v>
      </c>
      <c r="U221" s="12" t="s">
        <v>220</v>
      </c>
      <c r="V221" s="12">
        <v>3412.98</v>
      </c>
      <c r="W221" s="12">
        <v>4013.88</v>
      </c>
      <c r="X221" s="12" t="s">
        <v>219</v>
      </c>
      <c r="Z221" s="13">
        <v>0</v>
      </c>
      <c r="AA221" s="13">
        <v>0</v>
      </c>
      <c r="AD221" s="12">
        <v>0</v>
      </c>
      <c r="AE221" s="12">
        <v>0</v>
      </c>
      <c r="AH221" s="12">
        <v>0</v>
      </c>
      <c r="AI221" s="12">
        <v>0</v>
      </c>
      <c r="AL221" s="12">
        <v>0</v>
      </c>
      <c r="AM221" s="12">
        <v>0</v>
      </c>
      <c r="AP221" s="12">
        <v>0</v>
      </c>
      <c r="AQ221" s="12">
        <v>0</v>
      </c>
      <c r="AT221" s="12">
        <v>0</v>
      </c>
      <c r="AU221" s="12">
        <v>0</v>
      </c>
      <c r="AW221" s="12" t="s">
        <v>821</v>
      </c>
      <c r="AX221" s="12">
        <v>0</v>
      </c>
      <c r="AY221" s="12">
        <v>0</v>
      </c>
      <c r="AZ221" s="6" t="s">
        <v>219</v>
      </c>
      <c r="BB221" s="12">
        <v>0</v>
      </c>
      <c r="BC221" s="12">
        <v>0</v>
      </c>
      <c r="BE221" s="12">
        <v>0</v>
      </c>
      <c r="BF221" s="12">
        <v>0</v>
      </c>
      <c r="BH221" s="12">
        <v>0</v>
      </c>
      <c r="BI221" s="12">
        <v>0</v>
      </c>
      <c r="BK221" s="12">
        <v>0</v>
      </c>
      <c r="BM221" s="12">
        <v>0</v>
      </c>
      <c r="BN221" s="12">
        <v>0</v>
      </c>
      <c r="BP221" s="12">
        <v>0</v>
      </c>
      <c r="BQ221" s="12">
        <v>0</v>
      </c>
      <c r="BS221" s="12">
        <v>0</v>
      </c>
      <c r="BT221" s="12">
        <v>0</v>
      </c>
      <c r="BV221" s="12">
        <v>0</v>
      </c>
      <c r="BW221" s="12">
        <v>0</v>
      </c>
      <c r="BY221" s="12">
        <v>0</v>
      </c>
      <c r="BZ221" s="12">
        <v>0</v>
      </c>
      <c r="CB221" s="12">
        <v>0</v>
      </c>
      <c r="CC221" s="12">
        <v>0</v>
      </c>
      <c r="CF221" s="12">
        <v>0</v>
      </c>
      <c r="CG221" s="12">
        <v>0</v>
      </c>
      <c r="CK221" s="12" t="s">
        <v>246</v>
      </c>
      <c r="CL221" s="12" t="s">
        <v>222</v>
      </c>
      <c r="CM221" s="3">
        <v>43189</v>
      </c>
      <c r="CN221" s="3">
        <v>43192</v>
      </c>
      <c r="CO221" s="16" t="s">
        <v>822</v>
      </c>
    </row>
    <row r="222" spans="1:93" x14ac:dyDescent="0.25">
      <c r="A222" s="12">
        <v>2018</v>
      </c>
      <c r="B222" s="3">
        <v>43101</v>
      </c>
      <c r="C222" s="3">
        <v>43190</v>
      </c>
      <c r="D222" s="12" t="s">
        <v>202</v>
      </c>
      <c r="F222" s="9" t="s">
        <v>801</v>
      </c>
      <c r="G222" s="9" t="s">
        <v>801</v>
      </c>
      <c r="H222" s="9" t="s">
        <v>362</v>
      </c>
      <c r="I222" s="11" t="s">
        <v>803</v>
      </c>
      <c r="J222" s="11" t="s">
        <v>749</v>
      </c>
      <c r="K222" s="11" t="s">
        <v>577</v>
      </c>
      <c r="L222" s="9" t="s">
        <v>211</v>
      </c>
      <c r="M222" s="12">
        <v>8191.4</v>
      </c>
      <c r="N222" s="12">
        <v>8485</v>
      </c>
      <c r="O222" s="12" t="s">
        <v>820</v>
      </c>
      <c r="P222" s="11">
        <f>1500+2047.86</f>
        <v>3547.8599999999997</v>
      </c>
      <c r="Q222" s="11">
        <f>1285.51+2047.86</f>
        <v>3333.37</v>
      </c>
      <c r="R222" s="12" t="s">
        <v>219</v>
      </c>
      <c r="U222" s="12" t="s">
        <v>220</v>
      </c>
      <c r="V222" s="12">
        <v>8191.4</v>
      </c>
      <c r="W222" s="12">
        <v>8485</v>
      </c>
      <c r="X222" s="12" t="s">
        <v>219</v>
      </c>
      <c r="Z222" s="13">
        <v>0</v>
      </c>
      <c r="AA222" s="13">
        <v>0</v>
      </c>
      <c r="AD222" s="12">
        <v>0</v>
      </c>
      <c r="AE222" s="12">
        <v>0</v>
      </c>
      <c r="AH222" s="12">
        <v>0</v>
      </c>
      <c r="AI222" s="12">
        <v>0</v>
      </c>
      <c r="AL222" s="12">
        <v>0</v>
      </c>
      <c r="AM222" s="12">
        <v>0</v>
      </c>
      <c r="AP222" s="12">
        <v>0</v>
      </c>
      <c r="AQ222" s="12">
        <v>0</v>
      </c>
      <c r="AT222" s="12">
        <v>0</v>
      </c>
      <c r="AU222" s="12">
        <v>0</v>
      </c>
      <c r="AW222" s="12" t="s">
        <v>821</v>
      </c>
      <c r="AX222" s="12">
        <v>0</v>
      </c>
      <c r="AY222" s="12">
        <v>0</v>
      </c>
      <c r="AZ222" s="6" t="s">
        <v>219</v>
      </c>
      <c r="BB222" s="12">
        <v>0</v>
      </c>
      <c r="BC222" s="12">
        <v>0</v>
      </c>
      <c r="BE222" s="12">
        <v>0</v>
      </c>
      <c r="BF222" s="12">
        <v>0</v>
      </c>
      <c r="BH222" s="12">
        <v>0</v>
      </c>
      <c r="BI222" s="12">
        <v>0</v>
      </c>
      <c r="BK222" s="12">
        <v>0</v>
      </c>
      <c r="BM222" s="12">
        <v>0</v>
      </c>
      <c r="BN222" s="12">
        <v>0</v>
      </c>
      <c r="BP222" s="12">
        <v>0</v>
      </c>
      <c r="BQ222" s="12">
        <v>0</v>
      </c>
      <c r="BS222" s="12">
        <v>0</v>
      </c>
      <c r="BT222" s="12">
        <v>0</v>
      </c>
      <c r="BV222" s="12">
        <v>0</v>
      </c>
      <c r="BW222" s="12">
        <v>0</v>
      </c>
      <c r="BY222" s="12">
        <v>0</v>
      </c>
      <c r="BZ222" s="12">
        <v>0</v>
      </c>
      <c r="CB222" s="12">
        <v>0</v>
      </c>
      <c r="CC222" s="12">
        <v>0</v>
      </c>
      <c r="CF222" s="12">
        <v>0</v>
      </c>
      <c r="CG222" s="12">
        <v>0</v>
      </c>
      <c r="CK222" s="12" t="s">
        <v>246</v>
      </c>
      <c r="CL222" s="12" t="s">
        <v>222</v>
      </c>
      <c r="CM222" s="3">
        <v>43189</v>
      </c>
      <c r="CN222" s="3">
        <v>43192</v>
      </c>
      <c r="CO222" s="16" t="s">
        <v>822</v>
      </c>
    </row>
    <row r="223" spans="1:93" x14ac:dyDescent="0.25">
      <c r="A223" s="12">
        <v>2018</v>
      </c>
      <c r="B223" s="3">
        <v>43101</v>
      </c>
      <c r="C223" s="3">
        <v>43190</v>
      </c>
      <c r="D223" s="12" t="s">
        <v>202</v>
      </c>
      <c r="F223" s="9" t="s">
        <v>801</v>
      </c>
      <c r="G223" s="9" t="s">
        <v>801</v>
      </c>
      <c r="H223" s="9" t="s">
        <v>362</v>
      </c>
      <c r="I223" s="11" t="s">
        <v>804</v>
      </c>
      <c r="J223" s="11" t="s">
        <v>805</v>
      </c>
      <c r="K223" s="11" t="s">
        <v>384</v>
      </c>
      <c r="L223" s="9" t="s">
        <v>211</v>
      </c>
      <c r="M223" s="12">
        <v>3532.98</v>
      </c>
      <c r="N223" s="12">
        <v>4116</v>
      </c>
      <c r="O223" s="12" t="s">
        <v>820</v>
      </c>
      <c r="P223" s="11">
        <f>300+883.24</f>
        <v>1183.24</v>
      </c>
      <c r="Q223" s="11">
        <f>300+883.24</f>
        <v>1183.24</v>
      </c>
      <c r="R223" s="12" t="s">
        <v>219</v>
      </c>
      <c r="U223" s="12" t="s">
        <v>220</v>
      </c>
      <c r="V223" s="12">
        <v>3532.98</v>
      </c>
      <c r="W223" s="12">
        <v>4116</v>
      </c>
      <c r="X223" s="12" t="s">
        <v>219</v>
      </c>
      <c r="Z223" s="13">
        <v>0</v>
      </c>
      <c r="AA223" s="13">
        <v>0</v>
      </c>
      <c r="AD223" s="12">
        <v>0</v>
      </c>
      <c r="AE223" s="12">
        <v>0</v>
      </c>
      <c r="AH223" s="12">
        <v>0</v>
      </c>
      <c r="AI223" s="12">
        <v>0</v>
      </c>
      <c r="AL223" s="12">
        <v>0</v>
      </c>
      <c r="AM223" s="12">
        <v>0</v>
      </c>
      <c r="AP223" s="12">
        <v>0</v>
      </c>
      <c r="AQ223" s="12">
        <v>0</v>
      </c>
      <c r="AT223" s="12">
        <v>0</v>
      </c>
      <c r="AU223" s="12">
        <v>0</v>
      </c>
      <c r="AW223" s="12" t="s">
        <v>821</v>
      </c>
      <c r="AX223" s="12">
        <v>0</v>
      </c>
      <c r="AY223" s="12">
        <v>0</v>
      </c>
      <c r="AZ223" s="6" t="s">
        <v>219</v>
      </c>
      <c r="BB223" s="12">
        <v>0</v>
      </c>
      <c r="BC223" s="12">
        <v>0</v>
      </c>
      <c r="BE223" s="12">
        <v>0</v>
      </c>
      <c r="BF223" s="12">
        <v>0</v>
      </c>
      <c r="BH223" s="12">
        <v>0</v>
      </c>
      <c r="BI223" s="12">
        <v>0</v>
      </c>
      <c r="BK223" s="12">
        <v>0</v>
      </c>
      <c r="BM223" s="12">
        <v>0</v>
      </c>
      <c r="BN223" s="12">
        <v>0</v>
      </c>
      <c r="BP223" s="12">
        <v>0</v>
      </c>
      <c r="BQ223" s="12">
        <v>0</v>
      </c>
      <c r="BS223" s="12">
        <v>0</v>
      </c>
      <c r="BT223" s="12">
        <v>0</v>
      </c>
      <c r="BV223" s="12">
        <v>0</v>
      </c>
      <c r="BW223" s="12">
        <v>0</v>
      </c>
      <c r="BY223" s="12">
        <v>0</v>
      </c>
      <c r="BZ223" s="12">
        <v>0</v>
      </c>
      <c r="CB223" s="12">
        <v>0</v>
      </c>
      <c r="CC223" s="12">
        <v>0</v>
      </c>
      <c r="CF223" s="12">
        <v>0</v>
      </c>
      <c r="CG223" s="12">
        <v>0</v>
      </c>
      <c r="CK223" s="12" t="s">
        <v>246</v>
      </c>
      <c r="CL223" s="12" t="s">
        <v>222</v>
      </c>
      <c r="CM223" s="3">
        <v>43189</v>
      </c>
      <c r="CN223" s="3">
        <v>43192</v>
      </c>
      <c r="CO223" s="16" t="s">
        <v>822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3">
      <formula1>Hidden_13</formula1>
    </dataValidation>
    <dataValidation type="list" allowBlank="1" showErrorMessage="1" sqref="L8:L22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win81</cp:lastModifiedBy>
  <dcterms:created xsi:type="dcterms:W3CDTF">2018-04-19T20:19:39Z</dcterms:created>
  <dcterms:modified xsi:type="dcterms:W3CDTF">2018-05-11T15:56:53Z</dcterms:modified>
</cp:coreProperties>
</file>